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66925"/>
  <mc:AlternateContent xmlns:mc="http://schemas.openxmlformats.org/markup-compatibility/2006">
    <mc:Choice Requires="x15">
      <x15ac:absPath xmlns:x15ac="http://schemas.microsoft.com/office/spreadsheetml/2010/11/ac" url="\\WSNAS16\Kopejiedati\_LNA dzīvojamās mājas\_M.Kempes 6\_Altum M.Kempes 6\Atbildes buvniekiem 23.10.19\"/>
    </mc:Choice>
  </mc:AlternateContent>
  <xr:revisionPtr revIDLastSave="0" documentId="13_ncr:1_{8427FF53-AC8F-4562-8920-E9B107C09970}" xr6:coauthVersionLast="45" xr6:coauthVersionMax="45" xr10:uidLastSave="{00000000-0000-0000-0000-000000000000}"/>
  <bookViews>
    <workbookView xWindow="28680" yWindow="-120" windowWidth="29040" windowHeight="15840" tabRatio="846" activeTab="3" xr2:uid="{5D9A5C31-EB66-4807-93B2-F9DF804BDB8A}"/>
  </bookViews>
  <sheets>
    <sheet name="Kopt a" sheetId="1" r:id="rId1"/>
    <sheet name="Kops a" sheetId="2" r:id="rId2"/>
    <sheet name="1a" sheetId="3" r:id="rId3"/>
    <sheet name="2a" sheetId="4" r:id="rId4"/>
    <sheet name="3a" sheetId="5" r:id="rId5"/>
    <sheet name="4a" sheetId="6" r:id="rId6"/>
    <sheet name="5a" sheetId="7" r:id="rId7"/>
    <sheet name="6a" sheetId="8" r:id="rId8"/>
    <sheet name="7a" sheetId="9" r:id="rId9"/>
    <sheet name="8a" sheetId="10" r:id="rId10"/>
    <sheet name="9a" sheetId="11" r:id="rId11"/>
    <sheet name="10a" sheetId="12" r:id="rId12"/>
    <sheet name="11a" sheetId="13" r:id="rId13"/>
    <sheet name="12a" sheetId="14" r:id="rId14"/>
    <sheet name="13a" sheetId="15" r:id="rId15"/>
    <sheet name="14a" sheetId="16" r:id="rId16"/>
    <sheet name="15a" sheetId="17" r:id="rId17"/>
    <sheet name="16a" sheetId="18" r:id="rId18"/>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9" i="1" l="1"/>
  <c r="H14" i="6" l="1"/>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C33" i="5" l="1"/>
  <c r="C30" i="5"/>
  <c r="C25" i="5"/>
  <c r="C77" i="6"/>
  <c r="C74" i="6"/>
  <c r="C69" i="6"/>
  <c r="C68" i="7"/>
  <c r="C65" i="7"/>
  <c r="C60" i="7"/>
  <c r="C60" i="8"/>
  <c r="C57" i="8"/>
  <c r="C52" i="8"/>
  <c r="C130" i="9"/>
  <c r="C127" i="9"/>
  <c r="C122" i="9"/>
  <c r="C53" i="10"/>
  <c r="C50" i="10"/>
  <c r="C45" i="10"/>
  <c r="C82" i="11"/>
  <c r="C79" i="11"/>
  <c r="C74" i="11"/>
  <c r="C81" i="12"/>
  <c r="C78" i="12"/>
  <c r="C73" i="12"/>
  <c r="C33" i="13"/>
  <c r="C30" i="13"/>
  <c r="C25" i="13"/>
  <c r="C85" i="14"/>
  <c r="C82" i="14"/>
  <c r="C77" i="14"/>
  <c r="C68" i="15"/>
  <c r="C65" i="15"/>
  <c r="C60" i="15"/>
  <c r="C60" i="16"/>
  <c r="C57" i="16"/>
  <c r="C52" i="16"/>
  <c r="C179" i="17"/>
  <c r="C176" i="17"/>
  <c r="C171" i="17"/>
  <c r="C53" i="18"/>
  <c r="C50" i="18"/>
  <c r="C45" i="18"/>
  <c r="C69" i="4"/>
  <c r="C66" i="4"/>
  <c r="C61" i="4"/>
  <c r="C82" i="3"/>
  <c r="C79" i="3"/>
  <c r="C74" i="3"/>
  <c r="A43" i="2"/>
  <c r="A28" i="5" s="1"/>
  <c r="P10" i="5" s="1"/>
  <c r="A77" i="3" l="1"/>
  <c r="P10" i="3" s="1"/>
  <c r="A48" i="18"/>
  <c r="P10" i="18" s="1"/>
  <c r="A55" i="16"/>
  <c r="P10" i="16" s="1"/>
  <c r="A80" i="14"/>
  <c r="P10" i="14" s="1"/>
  <c r="A76" i="12"/>
  <c r="P10" i="12" s="1"/>
  <c r="A48" i="10"/>
  <c r="P10" i="10" s="1"/>
  <c r="A55" i="8"/>
  <c r="P10" i="8" s="1"/>
  <c r="A72" i="6"/>
  <c r="P10" i="6" s="1"/>
  <c r="A64" i="4"/>
  <c r="P10" i="4" s="1"/>
  <c r="A174" i="17"/>
  <c r="P10" i="17" s="1"/>
  <c r="A63" i="15"/>
  <c r="P10" i="15" s="1"/>
  <c r="A28" i="13"/>
  <c r="P10" i="13" s="1"/>
  <c r="A77" i="11"/>
  <c r="P10" i="11" s="1"/>
  <c r="A125" i="9"/>
  <c r="P10" i="9" s="1"/>
  <c r="A63" i="7"/>
  <c r="P10" i="7" s="1"/>
  <c r="C24" i="2"/>
  <c r="D9" i="2"/>
  <c r="D8" i="2"/>
  <c r="D7" i="2"/>
  <c r="D6" i="2"/>
  <c r="D7" i="18" l="1"/>
  <c r="D7" i="17"/>
  <c r="D7" i="16"/>
  <c r="D7" i="15"/>
  <c r="D7" i="14"/>
  <c r="D7" i="13"/>
  <c r="D7" i="12"/>
  <c r="D7" i="11"/>
  <c r="D7" i="10"/>
  <c r="D7" i="9"/>
  <c r="D7" i="8"/>
  <c r="D7" i="7"/>
  <c r="D7" i="6"/>
  <c r="D7" i="5"/>
  <c r="D7" i="4"/>
  <c r="D8" i="18"/>
  <c r="D8" i="17"/>
  <c r="D8" i="16"/>
  <c r="D8" i="15"/>
  <c r="D8" i="14"/>
  <c r="D8" i="13"/>
  <c r="D8" i="12"/>
  <c r="D8" i="11"/>
  <c r="D8" i="10"/>
  <c r="D8" i="9"/>
  <c r="D8" i="8"/>
  <c r="D8" i="7"/>
  <c r="D8" i="6"/>
  <c r="D8" i="5"/>
  <c r="D8" i="4"/>
  <c r="D5" i="18"/>
  <c r="D5" i="17"/>
  <c r="D5" i="16"/>
  <c r="D5" i="15"/>
  <c r="D5" i="14"/>
  <c r="D5" i="13"/>
  <c r="D5" i="12"/>
  <c r="D5" i="11"/>
  <c r="D5" i="10"/>
  <c r="D5" i="9"/>
  <c r="D5" i="8"/>
  <c r="D5" i="7"/>
  <c r="D5" i="6"/>
  <c r="D5" i="5"/>
  <c r="D5" i="4"/>
  <c r="D6" i="18"/>
  <c r="D6" i="17"/>
  <c r="D6" i="15"/>
  <c r="D6" i="14"/>
  <c r="D6" i="13"/>
  <c r="D6" i="12"/>
  <c r="D6" i="11"/>
  <c r="D6" i="10"/>
  <c r="D6" i="9"/>
  <c r="D6" i="8"/>
  <c r="D6" i="7"/>
  <c r="D6" i="6"/>
  <c r="D6" i="5"/>
  <c r="D6" i="4"/>
  <c r="D6" i="16"/>
  <c r="D6" i="3"/>
  <c r="D7" i="3"/>
  <c r="D5" i="3"/>
  <c r="D8" i="3"/>
  <c r="H15" i="7"/>
  <c r="H16" i="7"/>
  <c r="H18" i="7"/>
  <c r="H20" i="7"/>
  <c r="H22" i="7"/>
  <c r="H24" i="7"/>
  <c r="H25" i="7"/>
  <c r="H26" i="7"/>
  <c r="H27" i="7"/>
  <c r="H28" i="7"/>
  <c r="H29" i="7"/>
  <c r="H30" i="7"/>
  <c r="H31" i="7"/>
  <c r="H32" i="7"/>
  <c r="H34" i="7"/>
  <c r="H36" i="7"/>
  <c r="H38" i="7"/>
  <c r="H40" i="7"/>
  <c r="H41" i="7"/>
  <c r="H42" i="7"/>
  <c r="H43" i="7"/>
  <c r="H45" i="7"/>
  <c r="H46" i="7"/>
  <c r="H47" i="7"/>
  <c r="H48" i="7"/>
  <c r="H49" i="7"/>
  <c r="H50" i="7"/>
  <c r="H52" i="7"/>
  <c r="H53" i="7"/>
  <c r="H54" i="7"/>
  <c r="H56" i="7"/>
  <c r="H16" i="8"/>
  <c r="H18" i="8"/>
  <c r="H20" i="8"/>
  <c r="H22" i="8"/>
  <c r="H24" i="8"/>
  <c r="H26" i="8"/>
  <c r="H28" i="8"/>
  <c r="H30" i="8"/>
  <c r="H32" i="8"/>
  <c r="H34" i="8"/>
  <c r="H36" i="8"/>
  <c r="H38" i="8"/>
  <c r="H40" i="8"/>
  <c r="H42" i="8"/>
  <c r="H44" i="8"/>
  <c r="H48" i="8"/>
  <c r="H16" i="9"/>
  <c r="H18" i="9"/>
  <c r="H20" i="9"/>
  <c r="H22" i="9"/>
  <c r="H24" i="9"/>
  <c r="H26" i="9"/>
  <c r="H28" i="9"/>
  <c r="H30" i="9"/>
  <c r="H34" i="9"/>
  <c r="H36" i="9"/>
  <c r="H38" i="9"/>
  <c r="H40" i="9"/>
  <c r="H42" i="9"/>
  <c r="H44" i="9"/>
  <c r="H46" i="9"/>
  <c r="H48" i="9"/>
  <c r="H50" i="9"/>
  <c r="H52" i="9"/>
  <c r="H54" i="9"/>
  <c r="H56" i="9"/>
  <c r="H58" i="9"/>
  <c r="H60" i="9"/>
  <c r="H62" i="9"/>
  <c r="H64" i="9"/>
  <c r="H66" i="9"/>
  <c r="H68" i="9"/>
  <c r="H70" i="9"/>
  <c r="H74" i="9"/>
  <c r="H76" i="9"/>
  <c r="H78" i="9"/>
  <c r="H80" i="9"/>
  <c r="H82" i="9"/>
  <c r="H84" i="9"/>
  <c r="H86" i="9"/>
  <c r="H88" i="9"/>
  <c r="H90" i="9"/>
  <c r="H92" i="9"/>
  <c r="H94" i="9"/>
  <c r="H96" i="9"/>
  <c r="H98" i="9"/>
  <c r="H100" i="9"/>
  <c r="H102" i="9"/>
  <c r="H104" i="9"/>
  <c r="H106" i="9"/>
  <c r="H110" i="9"/>
  <c r="H112" i="9"/>
  <c r="H114" i="9"/>
  <c r="H116" i="9"/>
  <c r="H118" i="9"/>
  <c r="H16" i="10"/>
  <c r="H18" i="10"/>
  <c r="H20" i="10"/>
  <c r="H22" i="10"/>
  <c r="H24" i="10"/>
  <c r="H28" i="10"/>
  <c r="H32" i="10"/>
  <c r="H36" i="10"/>
  <c r="H40" i="10"/>
  <c r="H16" i="11"/>
  <c r="H18" i="11"/>
  <c r="H20" i="11"/>
  <c r="H22" i="11"/>
  <c r="H24" i="11"/>
  <c r="H26" i="11"/>
  <c r="H28" i="11"/>
  <c r="H30" i="11"/>
  <c r="H32" i="11"/>
  <c r="H34" i="11"/>
  <c r="H36" i="11"/>
  <c r="H38" i="11"/>
  <c r="H40" i="11"/>
  <c r="H42" i="11"/>
  <c r="H44" i="11"/>
  <c r="H46" i="11"/>
  <c r="H48" i="11"/>
  <c r="H50" i="11"/>
  <c r="H52" i="11"/>
  <c r="H54" i="11"/>
  <c r="H56" i="11"/>
  <c r="H58" i="11"/>
  <c r="H60" i="11"/>
  <c r="H62" i="11"/>
  <c r="H64" i="11"/>
  <c r="H66" i="11"/>
  <c r="H68" i="11"/>
  <c r="H70" i="11"/>
  <c r="H16" i="12"/>
  <c r="H18" i="12"/>
  <c r="H20" i="12"/>
  <c r="H22" i="12"/>
  <c r="H24" i="12"/>
  <c r="H26" i="12"/>
  <c r="H28" i="12"/>
  <c r="H30" i="12"/>
  <c r="H35" i="12"/>
  <c r="H37" i="12"/>
  <c r="H39" i="12"/>
  <c r="H43" i="12"/>
  <c r="H45" i="12"/>
  <c r="H47" i="12"/>
  <c r="H51" i="12"/>
  <c r="H53" i="12"/>
  <c r="H55" i="12"/>
  <c r="H16" i="13"/>
  <c r="H18" i="13"/>
  <c r="H20" i="13"/>
  <c r="H16" i="14"/>
  <c r="H20" i="14"/>
  <c r="H24" i="14"/>
  <c r="H26" i="14"/>
  <c r="H28" i="14"/>
  <c r="H31" i="14"/>
  <c r="H33" i="14"/>
  <c r="H35" i="14"/>
  <c r="H37" i="14"/>
  <c r="H39" i="14"/>
  <c r="H41" i="14"/>
  <c r="H43" i="14"/>
  <c r="H45" i="14"/>
  <c r="H47" i="14"/>
  <c r="H49" i="14"/>
  <c r="H51" i="14"/>
  <c r="H53" i="14"/>
  <c r="H55" i="14"/>
  <c r="H57" i="14"/>
  <c r="H59" i="14"/>
  <c r="H61" i="14"/>
  <c r="H63" i="14"/>
  <c r="H65" i="14"/>
  <c r="H67" i="14"/>
  <c r="H69" i="14"/>
  <c r="H71" i="14"/>
  <c r="H73" i="14"/>
  <c r="H18" i="15"/>
  <c r="H22" i="15"/>
  <c r="H26" i="15"/>
  <c r="H30" i="15"/>
  <c r="H34" i="15"/>
  <c r="H38" i="15"/>
  <c r="H42" i="15"/>
  <c r="H46" i="15"/>
  <c r="H50" i="15"/>
  <c r="H54" i="15"/>
  <c r="H16" i="16"/>
  <c r="H20" i="16"/>
  <c r="H24" i="16"/>
  <c r="H26" i="16"/>
  <c r="H28" i="16"/>
  <c r="H30" i="16"/>
  <c r="H32" i="16"/>
  <c r="H34" i="16"/>
  <c r="H36" i="16"/>
  <c r="H38" i="16"/>
  <c r="H40" i="16"/>
  <c r="H42" i="16"/>
  <c r="H44" i="16"/>
  <c r="H46" i="16"/>
  <c r="H48" i="16"/>
  <c r="H18" i="17"/>
  <c r="H22" i="17"/>
  <c r="H26" i="17"/>
  <c r="H30" i="17"/>
  <c r="H34" i="17"/>
  <c r="H86" i="17"/>
  <c r="H90" i="17"/>
  <c r="H94" i="17"/>
  <c r="H98" i="17"/>
  <c r="H102" i="17"/>
  <c r="H104" i="17"/>
  <c r="H106" i="17"/>
  <c r="H110" i="17"/>
  <c r="H114" i="17"/>
  <c r="H118" i="17"/>
  <c r="H122" i="17"/>
  <c r="H124" i="17"/>
  <c r="H126" i="17"/>
  <c r="H130" i="17"/>
  <c r="H134" i="17"/>
  <c r="H138" i="17"/>
  <c r="H142" i="17"/>
  <c r="H146" i="17"/>
  <c r="H150" i="17"/>
  <c r="H154" i="17"/>
  <c r="H158" i="17"/>
  <c r="H162" i="17"/>
  <c r="H166" i="17"/>
  <c r="H16" i="18"/>
  <c r="H20" i="18"/>
  <c r="H22" i="18"/>
  <c r="H24" i="18"/>
  <c r="H28" i="18"/>
  <c r="H32" i="18"/>
  <c r="H36" i="18"/>
  <c r="H38" i="18"/>
  <c r="H40" i="18"/>
  <c r="H14" i="7"/>
  <c r="H14" i="9"/>
  <c r="H14" i="10"/>
  <c r="H14" i="13"/>
  <c r="H14" i="14"/>
  <c r="H14" i="15"/>
  <c r="H14" i="16"/>
  <c r="H14" i="17"/>
  <c r="L27" i="6"/>
  <c r="L31" i="6"/>
  <c r="L47" i="6"/>
  <c r="L49" i="6"/>
  <c r="L25" i="16"/>
  <c r="L29" i="16"/>
  <c r="L33" i="16"/>
  <c r="L37" i="16"/>
  <c r="L41" i="16"/>
  <c r="L45" i="16"/>
  <c r="L25" i="17"/>
  <c r="L29" i="17"/>
  <c r="L33" i="17"/>
  <c r="L37" i="17"/>
  <c r="L41" i="17"/>
  <c r="L45" i="17"/>
  <c r="L49" i="17"/>
  <c r="L53" i="17"/>
  <c r="L57" i="17"/>
  <c r="L61" i="17"/>
  <c r="L65" i="17"/>
  <c r="L69" i="17"/>
  <c r="L73" i="17"/>
  <c r="L77" i="17"/>
  <c r="L81" i="17"/>
  <c r="L85" i="17"/>
  <c r="L89" i="17"/>
  <c r="L93" i="17"/>
  <c r="L97" i="17"/>
  <c r="L101" i="17"/>
  <c r="L105" i="17"/>
  <c r="L109" i="17"/>
  <c r="L113" i="17"/>
  <c r="L117" i="17"/>
  <c r="L121" i="17"/>
  <c r="L125" i="17"/>
  <c r="L129" i="17"/>
  <c r="L133" i="17"/>
  <c r="L137" i="17"/>
  <c r="L141" i="17"/>
  <c r="L145" i="17"/>
  <c r="L149" i="17"/>
  <c r="L153" i="17"/>
  <c r="L157" i="17"/>
  <c r="L161" i="17"/>
  <c r="L165" i="17"/>
  <c r="L25" i="18"/>
  <c r="L27" i="18"/>
  <c r="L29" i="18"/>
  <c r="L33" i="18"/>
  <c r="L34" i="18"/>
  <c r="L35" i="18"/>
  <c r="L37" i="18"/>
  <c r="L39" i="18"/>
  <c r="L41" i="18"/>
  <c r="L21" i="14"/>
  <c r="L15" i="15"/>
  <c r="L19" i="15"/>
  <c r="L23" i="15"/>
  <c r="L17" i="16"/>
  <c r="L21" i="16"/>
  <c r="L15" i="17"/>
  <c r="L19" i="17"/>
  <c r="L21" i="17"/>
  <c r="L23" i="17"/>
  <c r="L15" i="18"/>
  <c r="L17" i="18"/>
  <c r="L21" i="18"/>
  <c r="L22" i="18"/>
  <c r="L23" i="18"/>
  <c r="H19" i="7"/>
  <c r="H23" i="7"/>
  <c r="H35" i="7"/>
  <c r="H39" i="7"/>
  <c r="H44" i="7"/>
  <c r="H51" i="7"/>
  <c r="H55" i="7"/>
  <c r="H17" i="8"/>
  <c r="H21" i="8"/>
  <c r="H25" i="8"/>
  <c r="H29" i="8"/>
  <c r="H33" i="8"/>
  <c r="H37" i="8"/>
  <c r="H41" i="8"/>
  <c r="H45" i="8"/>
  <c r="H15" i="9"/>
  <c r="H19" i="9"/>
  <c r="H23" i="9"/>
  <c r="H27" i="9"/>
  <c r="H31" i="9"/>
  <c r="H35" i="9"/>
  <c r="H39" i="9"/>
  <c r="H43" i="9"/>
  <c r="H47" i="9"/>
  <c r="H51" i="9"/>
  <c r="H55" i="9"/>
  <c r="H63" i="9"/>
  <c r="H67" i="9"/>
  <c r="H71" i="9"/>
  <c r="H75" i="9"/>
  <c r="H79" i="9"/>
  <c r="H83" i="9"/>
  <c r="H87" i="9"/>
  <c r="H91" i="9"/>
  <c r="H95" i="9"/>
  <c r="H99" i="9"/>
  <c r="H103" i="9"/>
  <c r="H107" i="9"/>
  <c r="H111" i="9"/>
  <c r="H115" i="9"/>
  <c r="H29" i="10"/>
  <c r="H33" i="10"/>
  <c r="H67" i="11"/>
  <c r="H21" i="14"/>
  <c r="N15" i="4"/>
  <c r="N17" i="4"/>
  <c r="N18" i="4"/>
  <c r="N19" i="4"/>
  <c r="N21" i="4"/>
  <c r="N22" i="4"/>
  <c r="N23" i="4"/>
  <c r="N25" i="4"/>
  <c r="N26" i="4"/>
  <c r="N27" i="4"/>
  <c r="N29" i="4"/>
  <c r="N30" i="4"/>
  <c r="N31" i="4"/>
  <c r="N32" i="4"/>
  <c r="N33" i="4"/>
  <c r="N34" i="4"/>
  <c r="N36" i="4"/>
  <c r="N37" i="4"/>
  <c r="N38" i="4"/>
  <c r="N40" i="4"/>
  <c r="N41" i="4"/>
  <c r="N42" i="4"/>
  <c r="N44" i="4"/>
  <c r="N45" i="4"/>
  <c r="N46" i="4"/>
  <c r="N48" i="4"/>
  <c r="N49" i="4"/>
  <c r="N50" i="4"/>
  <c r="N52" i="4"/>
  <c r="N53" i="4"/>
  <c r="N54" i="4"/>
  <c r="N56" i="4"/>
  <c r="N57" i="4"/>
  <c r="N15" i="5"/>
  <c r="N16" i="5"/>
  <c r="N17" i="5"/>
  <c r="N19" i="5"/>
  <c r="N20" i="5"/>
  <c r="N21" i="5"/>
  <c r="N14" i="4"/>
  <c r="C30" i="2"/>
  <c r="C29" i="2"/>
  <c r="C28" i="2"/>
  <c r="C27" i="2"/>
  <c r="C26" i="2"/>
  <c r="C25" i="2"/>
  <c r="C23" i="2"/>
  <c r="C22" i="2"/>
  <c r="C21" i="2"/>
  <c r="C20" i="2"/>
  <c r="C19" i="2"/>
  <c r="C18" i="2"/>
  <c r="C17" i="2"/>
  <c r="C16" i="2"/>
  <c r="C15" i="2"/>
  <c r="H37" i="7"/>
  <c r="H33" i="7"/>
  <c r="H21" i="7"/>
  <c r="H17" i="7"/>
  <c r="H47" i="8"/>
  <c r="H43" i="8"/>
  <c r="H39" i="8"/>
  <c r="H35" i="8"/>
  <c r="H31" i="8"/>
  <c r="H27" i="8"/>
  <c r="H23" i="8"/>
  <c r="H19" i="8"/>
  <c r="H15" i="8"/>
  <c r="H117" i="9"/>
  <c r="H113" i="9"/>
  <c r="H109" i="9"/>
  <c r="H105" i="9"/>
  <c r="H101" i="9"/>
  <c r="H97" i="9"/>
  <c r="H93" i="9"/>
  <c r="H89" i="9"/>
  <c r="H85" i="9"/>
  <c r="H81" i="9"/>
  <c r="H77" i="9"/>
  <c r="H73" i="9"/>
  <c r="H72" i="9"/>
  <c r="H69" i="9"/>
  <c r="H65" i="9"/>
  <c r="H61" i="9"/>
  <c r="H57" i="9"/>
  <c r="H53" i="9"/>
  <c r="H49" i="9"/>
  <c r="H45" i="9"/>
  <c r="H41" i="9"/>
  <c r="H37" i="9"/>
  <c r="H33" i="9"/>
  <c r="H29" i="9"/>
  <c r="H25" i="9"/>
  <c r="H21" i="9"/>
  <c r="H17" i="9"/>
  <c r="H39" i="10"/>
  <c r="H35" i="10"/>
  <c r="H31" i="10"/>
  <c r="H27" i="10"/>
  <c r="H23" i="10"/>
  <c r="H19" i="10"/>
  <c r="H15" i="10"/>
  <c r="H69" i="11"/>
  <c r="H65" i="11"/>
  <c r="H61" i="11"/>
  <c r="H57" i="11"/>
  <c r="H53" i="11"/>
  <c r="H49" i="11"/>
  <c r="H45" i="11"/>
  <c r="H41" i="11"/>
  <c r="H37" i="11"/>
  <c r="H33" i="11"/>
  <c r="H29" i="11"/>
  <c r="H25" i="11"/>
  <c r="H21" i="11"/>
  <c r="H17" i="11"/>
  <c r="H54" i="12"/>
  <c r="H50" i="12"/>
  <c r="H46" i="12"/>
  <c r="H42" i="12"/>
  <c r="H38" i="12"/>
  <c r="H34" i="12"/>
  <c r="H31" i="12"/>
  <c r="H27" i="12"/>
  <c r="H23" i="12"/>
  <c r="H19" i="12"/>
  <c r="H15" i="12"/>
  <c r="H21" i="13"/>
  <c r="H17" i="13"/>
  <c r="H72" i="14"/>
  <c r="H68" i="14"/>
  <c r="H64" i="14"/>
  <c r="H60" i="14"/>
  <c r="H56" i="14"/>
  <c r="H50" i="14"/>
  <c r="H46" i="14"/>
  <c r="H42" i="14"/>
  <c r="H38" i="14"/>
  <c r="H34" i="14"/>
  <c r="H30" i="14"/>
  <c r="H27" i="14"/>
  <c r="H23" i="14"/>
  <c r="H19" i="14"/>
  <c r="H15" i="14"/>
  <c r="H55" i="15"/>
  <c r="H53" i="15"/>
  <c r="H51" i="15"/>
  <c r="H49" i="15"/>
  <c r="H47" i="15"/>
  <c r="H45" i="15"/>
  <c r="H43" i="15"/>
  <c r="H41" i="15"/>
  <c r="H39" i="15"/>
  <c r="H37" i="15"/>
  <c r="H35" i="15"/>
  <c r="H33" i="15"/>
  <c r="H31" i="15"/>
  <c r="H29" i="15"/>
  <c r="H27" i="15"/>
  <c r="H25" i="15"/>
  <c r="H23" i="15"/>
  <c r="H21" i="15"/>
  <c r="H19" i="15"/>
  <c r="H17" i="15"/>
  <c r="H15" i="15"/>
  <c r="H47" i="16"/>
  <c r="H45" i="16"/>
  <c r="H43" i="16"/>
  <c r="H41" i="16"/>
  <c r="H39" i="16"/>
  <c r="H37" i="16"/>
  <c r="H35" i="16"/>
  <c r="H33" i="16"/>
  <c r="H31" i="16"/>
  <c r="H29" i="16"/>
  <c r="H27" i="16"/>
  <c r="H25" i="16"/>
  <c r="H23" i="16"/>
  <c r="H21" i="16"/>
  <c r="H19" i="16"/>
  <c r="H17" i="16"/>
  <c r="H15" i="16"/>
  <c r="H167" i="17"/>
  <c r="H165" i="17"/>
  <c r="H163" i="17"/>
  <c r="H161" i="17"/>
  <c r="H159" i="17"/>
  <c r="H157" i="17"/>
  <c r="H155" i="17"/>
  <c r="H153" i="17"/>
  <c r="H151" i="17"/>
  <c r="H149" i="17"/>
  <c r="H147" i="17"/>
  <c r="H145" i="17"/>
  <c r="H143" i="17"/>
  <c r="H141" i="17"/>
  <c r="H139" i="17"/>
  <c r="H137" i="17"/>
  <c r="H135" i="17"/>
  <c r="H133" i="17"/>
  <c r="H131" i="17"/>
  <c r="H129" i="17"/>
  <c r="H127" i="17"/>
  <c r="H125" i="17"/>
  <c r="H123" i="17"/>
  <c r="H121" i="17"/>
  <c r="H119" i="17"/>
  <c r="H117" i="17"/>
  <c r="H115" i="17"/>
  <c r="H113" i="17"/>
  <c r="H111" i="17"/>
  <c r="H109" i="17"/>
  <c r="H107" i="17"/>
  <c r="H105" i="17"/>
  <c r="H103" i="17"/>
  <c r="H101" i="17"/>
  <c r="H99" i="17"/>
  <c r="H97" i="17"/>
  <c r="H95" i="17"/>
  <c r="H93" i="17"/>
  <c r="H91" i="17"/>
  <c r="H89" i="17"/>
  <c r="H87" i="17"/>
  <c r="H85" i="17"/>
  <c r="H84" i="17"/>
  <c r="H83" i="17"/>
  <c r="H81" i="17"/>
  <c r="H79" i="17"/>
  <c r="H77" i="17"/>
  <c r="H75" i="17"/>
  <c r="H73" i="17"/>
  <c r="H71" i="17"/>
  <c r="H69" i="17"/>
  <c r="H67" i="17"/>
  <c r="H65" i="17"/>
  <c r="H63" i="17"/>
  <c r="H61" i="17"/>
  <c r="H59" i="17"/>
  <c r="H57" i="17"/>
  <c r="H55" i="17"/>
  <c r="H53" i="17"/>
  <c r="H51" i="17"/>
  <c r="H49" i="17"/>
  <c r="H47" i="17"/>
  <c r="H45" i="17"/>
  <c r="H43" i="17"/>
  <c r="H41" i="17"/>
  <c r="H39" i="17"/>
  <c r="H37" i="17"/>
  <c r="H35" i="17"/>
  <c r="H33" i="17"/>
  <c r="H31" i="17"/>
  <c r="H29" i="17"/>
  <c r="H27" i="17"/>
  <c r="H25" i="17"/>
  <c r="H23" i="17"/>
  <c r="H21" i="17"/>
  <c r="H19" i="17"/>
  <c r="H17" i="17"/>
  <c r="H15" i="17"/>
  <c r="H41" i="18"/>
  <c r="H39" i="18"/>
  <c r="H37" i="18"/>
  <c r="H35" i="18"/>
  <c r="H34" i="18"/>
  <c r="H33" i="18"/>
  <c r="H31" i="18"/>
  <c r="H29" i="18"/>
  <c r="H27" i="18"/>
  <c r="H25" i="18"/>
  <c r="H23" i="18"/>
  <c r="H21" i="18"/>
  <c r="H19" i="18"/>
  <c r="H18" i="18"/>
  <c r="H17" i="18"/>
  <c r="H15" i="18"/>
  <c r="H14" i="18"/>
  <c r="L21" i="5"/>
  <c r="H21" i="5"/>
  <c r="L20" i="5"/>
  <c r="H20" i="5"/>
  <c r="O20" i="5" s="1"/>
  <c r="L19" i="5"/>
  <c r="H19" i="5"/>
  <c r="N18" i="5"/>
  <c r="L18" i="5"/>
  <c r="H18" i="5"/>
  <c r="M18" i="5" s="1"/>
  <c r="L17" i="5"/>
  <c r="H17" i="5"/>
  <c r="L16" i="5"/>
  <c r="H16" i="5"/>
  <c r="O16" i="5" s="1"/>
  <c r="L15" i="5"/>
  <c r="H15" i="5"/>
  <c r="N14" i="5"/>
  <c r="L14" i="5"/>
  <c r="H14" i="5"/>
  <c r="M14" i="5" s="1"/>
  <c r="L57" i="4"/>
  <c r="H57" i="4"/>
  <c r="L56" i="4"/>
  <c r="H56" i="4"/>
  <c r="O56" i="4" s="1"/>
  <c r="N55" i="4"/>
  <c r="L55" i="4"/>
  <c r="H55" i="4"/>
  <c r="L54" i="4"/>
  <c r="H54" i="4"/>
  <c r="L53" i="4"/>
  <c r="H53" i="4"/>
  <c r="L52" i="4"/>
  <c r="H52" i="4"/>
  <c r="N51" i="4"/>
  <c r="L51" i="4"/>
  <c r="H51" i="4"/>
  <c r="L50" i="4"/>
  <c r="H50" i="4"/>
  <c r="L49" i="4"/>
  <c r="H49" i="4"/>
  <c r="L48" i="4"/>
  <c r="H48" i="4"/>
  <c r="N47" i="4"/>
  <c r="L47" i="4"/>
  <c r="H47" i="4"/>
  <c r="L46" i="4"/>
  <c r="H46" i="4"/>
  <c r="L45" i="4"/>
  <c r="H45" i="4"/>
  <c r="L44" i="4"/>
  <c r="H44" i="4"/>
  <c r="N43" i="4"/>
  <c r="L43" i="4"/>
  <c r="H43" i="4"/>
  <c r="L42" i="4"/>
  <c r="H42" i="4"/>
  <c r="L41" i="4"/>
  <c r="H41" i="4"/>
  <c r="M41" i="4" s="1"/>
  <c r="L40" i="4"/>
  <c r="H40" i="4"/>
  <c r="N39" i="4"/>
  <c r="L39" i="4"/>
  <c r="H39" i="4"/>
  <c r="L38" i="4"/>
  <c r="H38" i="4"/>
  <c r="L37" i="4"/>
  <c r="H37" i="4"/>
  <c r="M37" i="4" s="1"/>
  <c r="L36" i="4"/>
  <c r="H36" i="4"/>
  <c r="N35" i="4"/>
  <c r="L35" i="4"/>
  <c r="H35" i="4"/>
  <c r="L34" i="4"/>
  <c r="H34" i="4"/>
  <c r="L33" i="4"/>
  <c r="H33" i="4"/>
  <c r="L32" i="4"/>
  <c r="H32" i="4"/>
  <c r="M32" i="4" s="1"/>
  <c r="L31" i="4"/>
  <c r="H31" i="4"/>
  <c r="L30" i="4"/>
  <c r="H30" i="4"/>
  <c r="L29" i="4"/>
  <c r="H29" i="4"/>
  <c r="M29" i="4" s="1"/>
  <c r="N28" i="4"/>
  <c r="L28" i="4"/>
  <c r="H28" i="4"/>
  <c r="L27" i="4"/>
  <c r="H27" i="4"/>
  <c r="L26" i="4"/>
  <c r="H26" i="4"/>
  <c r="L25" i="4"/>
  <c r="H25" i="4"/>
  <c r="N24" i="4"/>
  <c r="L24" i="4"/>
  <c r="H24" i="4"/>
  <c r="L23" i="4"/>
  <c r="H23" i="4"/>
  <c r="L22" i="4"/>
  <c r="H22" i="4"/>
  <c r="M22" i="4" s="1"/>
  <c r="L21" i="4"/>
  <c r="H21" i="4"/>
  <c r="N20" i="4"/>
  <c r="L20" i="4"/>
  <c r="H20" i="4"/>
  <c r="L19" i="4"/>
  <c r="H19" i="4"/>
  <c r="L18" i="4"/>
  <c r="H18" i="4"/>
  <c r="M18" i="4" s="1"/>
  <c r="L17" i="4"/>
  <c r="H17" i="4"/>
  <c r="M17" i="4" s="1"/>
  <c r="N16" i="4"/>
  <c r="L16" i="4"/>
  <c r="H16" i="4"/>
  <c r="L15" i="4"/>
  <c r="H15" i="4"/>
  <c r="L14" i="4"/>
  <c r="H14" i="4"/>
  <c r="O14" i="4" s="1"/>
  <c r="L124" i="17" l="1"/>
  <c r="L104" i="17"/>
  <c r="L167" i="17"/>
  <c r="L163" i="17"/>
  <c r="L159" i="17"/>
  <c r="L155" i="17"/>
  <c r="L151" i="17"/>
  <c r="L147" i="17"/>
  <c r="L143" i="17"/>
  <c r="L139" i="17"/>
  <c r="L135" i="17"/>
  <c r="L131" i="17"/>
  <c r="L127" i="17"/>
  <c r="L123" i="17"/>
  <c r="L119" i="17"/>
  <c r="L115" i="17"/>
  <c r="L111" i="17"/>
  <c r="L107" i="17"/>
  <c r="L103" i="17"/>
  <c r="L99" i="17"/>
  <c r="L95" i="17"/>
  <c r="L91" i="17"/>
  <c r="L87" i="17"/>
  <c r="L83" i="17"/>
  <c r="L79" i="17"/>
  <c r="L75" i="17"/>
  <c r="L71" i="17"/>
  <c r="L67" i="17"/>
  <c r="L63" i="17"/>
  <c r="L59" i="17"/>
  <c r="L55" i="17"/>
  <c r="L51" i="17"/>
  <c r="L47" i="17"/>
  <c r="L43" i="17"/>
  <c r="L39" i="17"/>
  <c r="L35" i="17"/>
  <c r="L31" i="17"/>
  <c r="L27" i="17"/>
  <c r="L55" i="15"/>
  <c r="L51" i="15"/>
  <c r="L47" i="15"/>
  <c r="L43" i="15"/>
  <c r="L39" i="15"/>
  <c r="L35" i="15"/>
  <c r="L31" i="15"/>
  <c r="L27" i="15"/>
  <c r="L43" i="11"/>
  <c r="L35" i="11"/>
  <c r="N30" i="18"/>
  <c r="N26" i="18"/>
  <c r="L48" i="8"/>
  <c r="L44" i="8"/>
  <c r="L40" i="8"/>
  <c r="L36" i="8"/>
  <c r="L32" i="8"/>
  <c r="L28" i="8"/>
  <c r="O31" i="16"/>
  <c r="O47" i="16"/>
  <c r="O35" i="16"/>
  <c r="L40" i="18"/>
  <c r="L36" i="18"/>
  <c r="L32" i="18"/>
  <c r="L28" i="18"/>
  <c r="L48" i="16"/>
  <c r="L44" i="16"/>
  <c r="L40" i="16"/>
  <c r="L36" i="16"/>
  <c r="L32" i="16"/>
  <c r="L28" i="16"/>
  <c r="L73" i="14"/>
  <c r="L69" i="14"/>
  <c r="L65" i="14"/>
  <c r="L61" i="14"/>
  <c r="L57" i="14"/>
  <c r="L51" i="14"/>
  <c r="L47" i="14"/>
  <c r="L43" i="14"/>
  <c r="L39" i="14"/>
  <c r="L35" i="14"/>
  <c r="L31" i="14"/>
  <c r="L28" i="14"/>
  <c r="L55" i="12"/>
  <c r="L51" i="12"/>
  <c r="L47" i="12"/>
  <c r="L43" i="12"/>
  <c r="L39" i="12"/>
  <c r="L35" i="12"/>
  <c r="L28" i="12"/>
  <c r="L40" i="10"/>
  <c r="L36" i="10"/>
  <c r="L32" i="10"/>
  <c r="L28" i="10"/>
  <c r="N164" i="17"/>
  <c r="N152" i="17"/>
  <c r="N132" i="17"/>
  <c r="N116" i="17"/>
  <c r="N108" i="17"/>
  <c r="N100" i="17"/>
  <c r="N72" i="17"/>
  <c r="N60" i="17"/>
  <c r="N48" i="17"/>
  <c r="N36" i="17"/>
  <c r="N28" i="17"/>
  <c r="O134" i="17"/>
  <c r="O102" i="17"/>
  <c r="O94" i="17"/>
  <c r="M90" i="17"/>
  <c r="M34" i="17"/>
  <c r="H78" i="17"/>
  <c r="L78" i="17"/>
  <c r="L70" i="17"/>
  <c r="H70" i="17"/>
  <c r="L62" i="17"/>
  <c r="H62" i="17"/>
  <c r="H50" i="17"/>
  <c r="L50" i="17"/>
  <c r="H42" i="17"/>
  <c r="L42" i="17"/>
  <c r="L82" i="17"/>
  <c r="H82" i="17"/>
  <c r="M82" i="17" s="1"/>
  <c r="L74" i="17"/>
  <c r="H74" i="17"/>
  <c r="L66" i="17"/>
  <c r="H66" i="17"/>
  <c r="M66" i="17" s="1"/>
  <c r="L58" i="17"/>
  <c r="H58" i="17"/>
  <c r="L54" i="17"/>
  <c r="H54" i="17"/>
  <c r="L46" i="17"/>
  <c r="H46" i="17"/>
  <c r="L38" i="17"/>
  <c r="H38" i="17"/>
  <c r="O84" i="17"/>
  <c r="N160" i="17"/>
  <c r="N156" i="17"/>
  <c r="N148" i="17"/>
  <c r="N144" i="17"/>
  <c r="N140" i="17"/>
  <c r="N136" i="17"/>
  <c r="N128" i="17"/>
  <c r="N124" i="17"/>
  <c r="N120" i="17"/>
  <c r="N112" i="17"/>
  <c r="N104" i="17"/>
  <c r="N96" i="17"/>
  <c r="N92" i="17"/>
  <c r="N88" i="17"/>
  <c r="N84" i="17"/>
  <c r="N80" i="17"/>
  <c r="N76" i="17"/>
  <c r="N68" i="17"/>
  <c r="N64" i="17"/>
  <c r="N56" i="17"/>
  <c r="N52" i="17"/>
  <c r="N44" i="17"/>
  <c r="N40" i="17"/>
  <c r="N32" i="17"/>
  <c r="N36" i="15"/>
  <c r="N32" i="18"/>
  <c r="L14" i="18"/>
  <c r="L31" i="18"/>
  <c r="N67" i="11"/>
  <c r="N63" i="11"/>
  <c r="N59" i="11"/>
  <c r="N55" i="11"/>
  <c r="N51" i="11"/>
  <c r="N47" i="11"/>
  <c r="N43" i="11"/>
  <c r="N39" i="11"/>
  <c r="N35" i="11"/>
  <c r="N31" i="11"/>
  <c r="N27" i="11"/>
  <c r="L19" i="18"/>
  <c r="L17" i="17"/>
  <c r="L14" i="15"/>
  <c r="N167" i="17"/>
  <c r="N163" i="17"/>
  <c r="N159" i="17"/>
  <c r="N155" i="17"/>
  <c r="N151" i="17"/>
  <c r="N147" i="17"/>
  <c r="N143" i="17"/>
  <c r="N139" i="17"/>
  <c r="N135" i="17"/>
  <c r="N131" i="17"/>
  <c r="N127" i="17"/>
  <c r="N123" i="17"/>
  <c r="N119" i="17"/>
  <c r="N115" i="17"/>
  <c r="N111" i="17"/>
  <c r="N107" i="17"/>
  <c r="N103" i="17"/>
  <c r="N99" i="17"/>
  <c r="N95" i="17"/>
  <c r="N91" i="17"/>
  <c r="N87" i="17"/>
  <c r="N83" i="17"/>
  <c r="N79" i="17"/>
  <c r="N75" i="17"/>
  <c r="N71" i="17"/>
  <c r="N67" i="17"/>
  <c r="N63" i="17"/>
  <c r="N59" i="17"/>
  <c r="N55" i="17"/>
  <c r="N51" i="17"/>
  <c r="N47" i="17"/>
  <c r="N43" i="17"/>
  <c r="N39" i="17"/>
  <c r="N35" i="17"/>
  <c r="N31" i="17"/>
  <c r="N27" i="17"/>
  <c r="N55" i="15"/>
  <c r="N51" i="15"/>
  <c r="N47" i="15"/>
  <c r="N43" i="15"/>
  <c r="N39" i="15"/>
  <c r="N35" i="15"/>
  <c r="N31" i="15"/>
  <c r="N27" i="15"/>
  <c r="N47" i="16"/>
  <c r="N43" i="16"/>
  <c r="N31" i="16"/>
  <c r="N27" i="16"/>
  <c r="L14" i="16"/>
  <c r="N21" i="18"/>
  <c r="N17" i="18"/>
  <c r="N23" i="17"/>
  <c r="N19" i="17"/>
  <c r="N15" i="17"/>
  <c r="N21" i="16"/>
  <c r="N17" i="16"/>
  <c r="N23" i="15"/>
  <c r="N19" i="15"/>
  <c r="N15" i="15"/>
  <c r="N21" i="14"/>
  <c r="N17" i="14"/>
  <c r="N19" i="13"/>
  <c r="N15" i="13"/>
  <c r="N21" i="12"/>
  <c r="N17" i="12"/>
  <c r="N23" i="11"/>
  <c r="N19" i="11"/>
  <c r="N15" i="11"/>
  <c r="N21" i="10"/>
  <c r="N17" i="10"/>
  <c r="O19" i="16"/>
  <c r="O14" i="16"/>
  <c r="N41" i="18"/>
  <c r="N37" i="18"/>
  <c r="N33" i="18"/>
  <c r="N29" i="18"/>
  <c r="N25" i="18"/>
  <c r="N45" i="16"/>
  <c r="N41" i="16"/>
  <c r="N37" i="16"/>
  <c r="N33" i="16"/>
  <c r="N29" i="16"/>
  <c r="N25" i="16"/>
  <c r="N70" i="14"/>
  <c r="N62" i="14"/>
  <c r="N54" i="14"/>
  <c r="N44" i="14"/>
  <c r="N36" i="14"/>
  <c r="N29" i="14"/>
  <c r="M67" i="11"/>
  <c r="N22" i="18"/>
  <c r="N18" i="18"/>
  <c r="N24" i="17"/>
  <c r="N20" i="17"/>
  <c r="N16" i="17"/>
  <c r="N22" i="16"/>
  <c r="N18" i="16"/>
  <c r="N20" i="15"/>
  <c r="N22" i="14"/>
  <c r="N18" i="14"/>
  <c r="N52" i="15"/>
  <c r="N44" i="15"/>
  <c r="N28" i="15"/>
  <c r="O40" i="10"/>
  <c r="O48" i="8"/>
  <c r="O31" i="6"/>
  <c r="O32" i="10"/>
  <c r="O57" i="6"/>
  <c r="O36" i="8"/>
  <c r="O28" i="8"/>
  <c r="O53" i="6"/>
  <c r="O49" i="6"/>
  <c r="O43" i="6"/>
  <c r="O39" i="6"/>
  <c r="O35" i="6"/>
  <c r="N40" i="18"/>
  <c r="N36" i="18"/>
  <c r="N28" i="18"/>
  <c r="N56" i="15"/>
  <c r="N48" i="15"/>
  <c r="N40" i="15"/>
  <c r="N32" i="15"/>
  <c r="L14" i="17"/>
  <c r="L24" i="18"/>
  <c r="L20" i="18"/>
  <c r="L16" i="18"/>
  <c r="L22" i="17"/>
  <c r="L18" i="17"/>
  <c r="L24" i="16"/>
  <c r="L20" i="16"/>
  <c r="L16" i="16"/>
  <c r="L22" i="15"/>
  <c r="L18" i="15"/>
  <c r="L24" i="14"/>
  <c r="L20" i="14"/>
  <c r="L16" i="14"/>
  <c r="L18" i="13"/>
  <c r="L24" i="12"/>
  <c r="L20" i="12"/>
  <c r="L16" i="12"/>
  <c r="L22" i="11"/>
  <c r="L18" i="11"/>
  <c r="L24" i="10"/>
  <c r="L20" i="10"/>
  <c r="L16" i="10"/>
  <c r="L22" i="9"/>
  <c r="L18" i="9"/>
  <c r="L24" i="8"/>
  <c r="L20" i="8"/>
  <c r="L16" i="8"/>
  <c r="L22" i="7"/>
  <c r="L18" i="7"/>
  <c r="L20" i="6"/>
  <c r="L16" i="6"/>
  <c r="N48" i="16"/>
  <c r="N44" i="16"/>
  <c r="N40" i="16"/>
  <c r="N36" i="16"/>
  <c r="N32" i="16"/>
  <c r="N28" i="16"/>
  <c r="N73" i="14"/>
  <c r="N69" i="14"/>
  <c r="N65" i="14"/>
  <c r="N61" i="14"/>
  <c r="N57" i="14"/>
  <c r="N51" i="14"/>
  <c r="N47" i="14"/>
  <c r="N43" i="14"/>
  <c r="N39" i="14"/>
  <c r="N35" i="14"/>
  <c r="N31" i="14"/>
  <c r="N28" i="14"/>
  <c r="N55" i="12"/>
  <c r="N51" i="12"/>
  <c r="N47" i="12"/>
  <c r="N43" i="12"/>
  <c r="N39" i="12"/>
  <c r="N35" i="12"/>
  <c r="N28" i="12"/>
  <c r="N40" i="10"/>
  <c r="N36" i="10"/>
  <c r="N32" i="10"/>
  <c r="N28" i="10"/>
  <c r="N48" i="7"/>
  <c r="N48" i="8"/>
  <c r="N44" i="8"/>
  <c r="N40" i="8"/>
  <c r="N36" i="8"/>
  <c r="N32" i="8"/>
  <c r="N28" i="8"/>
  <c r="N65" i="6"/>
  <c r="N47" i="6"/>
  <c r="L166" i="17"/>
  <c r="L162" i="17"/>
  <c r="L158" i="17"/>
  <c r="L154" i="17"/>
  <c r="L150" i="17"/>
  <c r="L146" i="17"/>
  <c r="L142" i="17"/>
  <c r="L138" i="17"/>
  <c r="L134" i="17"/>
  <c r="L130" i="17"/>
  <c r="L126" i="17"/>
  <c r="L122" i="17"/>
  <c r="L118" i="17"/>
  <c r="L114" i="17"/>
  <c r="L110" i="17"/>
  <c r="L106" i="17"/>
  <c r="L102" i="17"/>
  <c r="L98" i="17"/>
  <c r="L94" i="17"/>
  <c r="L90" i="17"/>
  <c r="L86" i="17"/>
  <c r="L34" i="17"/>
  <c r="L30" i="17"/>
  <c r="L26" i="17"/>
  <c r="L21" i="12"/>
  <c r="L17" i="12"/>
  <c r="N24" i="15"/>
  <c r="N16" i="15"/>
  <c r="M104" i="17"/>
  <c r="L84" i="17"/>
  <c r="L18" i="18"/>
  <c r="L47" i="11"/>
  <c r="L39" i="11"/>
  <c r="M98" i="17"/>
  <c r="N38" i="18"/>
  <c r="N34" i="16"/>
  <c r="H144" i="17"/>
  <c r="M144" i="17" s="1"/>
  <c r="L144" i="17"/>
  <c r="H36" i="17"/>
  <c r="M36" i="17" s="1"/>
  <c r="L36" i="17"/>
  <c r="O30" i="17"/>
  <c r="M106" i="17"/>
  <c r="O110" i="17"/>
  <c r="M114" i="17"/>
  <c r="M122" i="17"/>
  <c r="M130" i="17"/>
  <c r="N34" i="18"/>
  <c r="L38" i="18"/>
  <c r="O126" i="17"/>
  <c r="O142" i="17"/>
  <c r="O22" i="17"/>
  <c r="M138" i="17"/>
  <c r="M42" i="17"/>
  <c r="O46" i="17"/>
  <c r="M50" i="17"/>
  <c r="M58" i="17"/>
  <c r="O62" i="17"/>
  <c r="M74" i="17"/>
  <c r="O78" i="17"/>
  <c r="M146" i="17"/>
  <c r="M154" i="17"/>
  <c r="O158" i="17"/>
  <c r="M162" i="17"/>
  <c r="N14" i="16"/>
  <c r="N14" i="12"/>
  <c r="N14" i="8"/>
  <c r="O18" i="13"/>
  <c r="M18" i="9"/>
  <c r="O20" i="8"/>
  <c r="N46" i="16"/>
  <c r="O22" i="9"/>
  <c r="N24" i="18"/>
  <c r="N20" i="18"/>
  <c r="N16" i="18"/>
  <c r="N166" i="17"/>
  <c r="N162" i="17"/>
  <c r="N158" i="17"/>
  <c r="N154" i="17"/>
  <c r="N150" i="17"/>
  <c r="N146" i="17"/>
  <c r="N142" i="17"/>
  <c r="N138" i="17"/>
  <c r="N134" i="17"/>
  <c r="N130" i="17"/>
  <c r="O24" i="8"/>
  <c r="N126" i="17"/>
  <c r="N122" i="17"/>
  <c r="N118" i="17"/>
  <c r="N114" i="17"/>
  <c r="N110" i="17"/>
  <c r="N106" i="17"/>
  <c r="N102" i="17"/>
  <c r="N98" i="17"/>
  <c r="N94" i="17"/>
  <c r="N90" i="17"/>
  <c r="N86" i="17"/>
  <c r="N82" i="17"/>
  <c r="N78" i="17"/>
  <c r="N74" i="17"/>
  <c r="N70" i="17"/>
  <c r="N66" i="17"/>
  <c r="N62" i="17"/>
  <c r="N58" i="17"/>
  <c r="N54" i="17"/>
  <c r="N50" i="17"/>
  <c r="N46" i="17"/>
  <c r="N42" i="17"/>
  <c r="N38" i="17"/>
  <c r="N34" i="17"/>
  <c r="N30" i="17"/>
  <c r="N26" i="17"/>
  <c r="N22" i="17"/>
  <c r="N18" i="17"/>
  <c r="N24" i="16"/>
  <c r="N20" i="16"/>
  <c r="N16" i="16"/>
  <c r="N34" i="15"/>
  <c r="N22" i="15"/>
  <c r="N18" i="15"/>
  <c r="N24" i="14"/>
  <c r="N20" i="14"/>
  <c r="N16" i="14"/>
  <c r="N18" i="13"/>
  <c r="N24" i="12"/>
  <c r="N20" i="12"/>
  <c r="N16" i="12"/>
  <c r="N22" i="11"/>
  <c r="N18" i="11"/>
  <c r="N24" i="10"/>
  <c r="N20" i="10"/>
  <c r="N16" i="10"/>
  <c r="N22" i="9"/>
  <c r="N18" i="9"/>
  <c r="N24" i="8"/>
  <c r="N20" i="8"/>
  <c r="N16" i="8"/>
  <c r="N22" i="7"/>
  <c r="N18" i="7"/>
  <c r="N20" i="6"/>
  <c r="N16" i="6"/>
  <c r="K52" i="9"/>
  <c r="N15" i="16"/>
  <c r="M79" i="9"/>
  <c r="N66" i="14"/>
  <c r="N58" i="14"/>
  <c r="N52" i="14"/>
  <c r="N48" i="14"/>
  <c r="N40" i="14"/>
  <c r="N32" i="14"/>
  <c r="N25" i="14"/>
  <c r="N52" i="12"/>
  <c r="N48" i="12"/>
  <c r="N44" i="12"/>
  <c r="N40" i="12"/>
  <c r="N36" i="12"/>
  <c r="N32" i="12"/>
  <c r="N29" i="12"/>
  <c r="N25" i="12"/>
  <c r="L30" i="18"/>
  <c r="H30" i="18"/>
  <c r="L26" i="18"/>
  <c r="H26" i="18"/>
  <c r="L164" i="17"/>
  <c r="H164" i="17"/>
  <c r="M164" i="17" s="1"/>
  <c r="H160" i="17"/>
  <c r="M160" i="17" s="1"/>
  <c r="L160" i="17"/>
  <c r="L156" i="17"/>
  <c r="H156" i="17"/>
  <c r="L152" i="17"/>
  <c r="H152" i="17"/>
  <c r="M152" i="17" s="1"/>
  <c r="L148" i="17"/>
  <c r="H148" i="17"/>
  <c r="M148" i="17" s="1"/>
  <c r="L140" i="17"/>
  <c r="H140" i="17"/>
  <c r="O140" i="17" s="1"/>
  <c r="L136" i="17"/>
  <c r="H136" i="17"/>
  <c r="L132" i="17"/>
  <c r="H132" i="17"/>
  <c r="O132" i="17" s="1"/>
  <c r="L128" i="17"/>
  <c r="H128" i="17"/>
  <c r="L120" i="17"/>
  <c r="H120" i="17"/>
  <c r="M120" i="17" s="1"/>
  <c r="L116" i="17"/>
  <c r="H116" i="17"/>
  <c r="M116" i="17" s="1"/>
  <c r="L112" i="17"/>
  <c r="H112" i="17"/>
  <c r="M112" i="17" s="1"/>
  <c r="L108" i="17"/>
  <c r="H108" i="17"/>
  <c r="M108" i="17" s="1"/>
  <c r="L100" i="17"/>
  <c r="H100" i="17"/>
  <c r="O100" i="17" s="1"/>
  <c r="L96" i="17"/>
  <c r="H96" i="17"/>
  <c r="L92" i="17"/>
  <c r="H92" i="17"/>
  <c r="H88" i="17"/>
  <c r="L88" i="17"/>
  <c r="L80" i="17"/>
  <c r="H80" i="17"/>
  <c r="M80" i="17" s="1"/>
  <c r="L76" i="17"/>
  <c r="H76" i="17"/>
  <c r="M76" i="17" s="1"/>
  <c r="H72" i="17"/>
  <c r="M72" i="17" s="1"/>
  <c r="L72" i="17"/>
  <c r="L68" i="17"/>
  <c r="H68" i="17"/>
  <c r="M68" i="17" s="1"/>
  <c r="L64" i="17"/>
  <c r="H64" i="17"/>
  <c r="M64" i="17" s="1"/>
  <c r="L60" i="17"/>
  <c r="H60" i="17"/>
  <c r="O60" i="17" s="1"/>
  <c r="H56" i="17"/>
  <c r="M56" i="17" s="1"/>
  <c r="L56" i="17"/>
  <c r="L52" i="17"/>
  <c r="H52" i="17"/>
  <c r="M52" i="17" s="1"/>
  <c r="L48" i="17"/>
  <c r="H48" i="17"/>
  <c r="M48" i="17" s="1"/>
  <c r="L44" i="17"/>
  <c r="H44" i="17"/>
  <c r="H40" i="17"/>
  <c r="M40" i="17" s="1"/>
  <c r="L40" i="17"/>
  <c r="L32" i="17"/>
  <c r="H32" i="17"/>
  <c r="M32" i="17" s="1"/>
  <c r="L28" i="17"/>
  <c r="H28" i="17"/>
  <c r="H24" i="17"/>
  <c r="L24" i="17"/>
  <c r="L20" i="17"/>
  <c r="H20" i="17"/>
  <c r="L16" i="17"/>
  <c r="H16" i="17"/>
  <c r="H22" i="16"/>
  <c r="M22" i="16" s="1"/>
  <c r="P22" i="16" s="1"/>
  <c r="L22" i="16"/>
  <c r="L18" i="16"/>
  <c r="H18" i="16"/>
  <c r="O18" i="16" s="1"/>
  <c r="L56" i="15"/>
  <c r="H56" i="15"/>
  <c r="L52" i="15"/>
  <c r="H52" i="15"/>
  <c r="O52" i="15" s="1"/>
  <c r="L48" i="15"/>
  <c r="H48" i="15"/>
  <c r="L44" i="15"/>
  <c r="H44" i="15"/>
  <c r="O44" i="15" s="1"/>
  <c r="L40" i="15"/>
  <c r="H40" i="15"/>
  <c r="L36" i="15"/>
  <c r="H36" i="15"/>
  <c r="O36" i="15" s="1"/>
  <c r="L32" i="15"/>
  <c r="H32" i="15"/>
  <c r="L28" i="15"/>
  <c r="H28" i="15"/>
  <c r="L24" i="15"/>
  <c r="H24" i="15"/>
  <c r="L20" i="15"/>
  <c r="H20" i="15"/>
  <c r="L16" i="15"/>
  <c r="H16" i="15"/>
  <c r="H22" i="14"/>
  <c r="L22" i="14"/>
  <c r="L18" i="14"/>
  <c r="H18" i="14"/>
  <c r="M18" i="14" s="1"/>
  <c r="L49" i="12"/>
  <c r="H49" i="12"/>
  <c r="L41" i="12"/>
  <c r="H41" i="12"/>
  <c r="M41" i="12" s="1"/>
  <c r="L33" i="12"/>
  <c r="H33" i="12"/>
  <c r="K33" i="12" s="1"/>
  <c r="L38" i="10"/>
  <c r="H38" i="10"/>
  <c r="L34" i="10"/>
  <c r="H34" i="10"/>
  <c r="L30" i="10"/>
  <c r="H30" i="10"/>
  <c r="L26" i="10"/>
  <c r="H26" i="10"/>
  <c r="L108" i="9"/>
  <c r="H108" i="9"/>
  <c r="L32" i="9"/>
  <c r="H32" i="9"/>
  <c r="L46" i="8"/>
  <c r="H46" i="8"/>
  <c r="K26" i="17"/>
  <c r="K70" i="17"/>
  <c r="O15" i="16"/>
  <c r="K166" i="17"/>
  <c r="K41" i="11"/>
  <c r="N19" i="10"/>
  <c r="L52" i="12"/>
  <c r="L48" i="12"/>
  <c r="L44" i="12"/>
  <c r="L40" i="12"/>
  <c r="L36" i="12"/>
  <c r="L32" i="12"/>
  <c r="L29" i="12"/>
  <c r="L25" i="12"/>
  <c r="L104" i="9"/>
  <c r="L96" i="9"/>
  <c r="N92" i="9"/>
  <c r="N88" i="9"/>
  <c r="L84" i="9"/>
  <c r="N80" i="9"/>
  <c r="N68" i="9"/>
  <c r="L44" i="9"/>
  <c r="L40" i="9"/>
  <c r="N28" i="9"/>
  <c r="N44" i="7"/>
  <c r="L65" i="6"/>
  <c r="N49" i="6"/>
  <c r="N31" i="6"/>
  <c r="N27" i="6"/>
  <c r="L70" i="14"/>
  <c r="H70" i="14"/>
  <c r="M70" i="14" s="1"/>
  <c r="L66" i="14"/>
  <c r="H66" i="14"/>
  <c r="O66" i="14" s="1"/>
  <c r="L62" i="14"/>
  <c r="H62" i="14"/>
  <c r="M62" i="14" s="1"/>
  <c r="L58" i="14"/>
  <c r="H58" i="14"/>
  <c r="O58" i="14" s="1"/>
  <c r="L54" i="14"/>
  <c r="H54" i="14"/>
  <c r="L52" i="14"/>
  <c r="H52" i="14"/>
  <c r="O52" i="14" s="1"/>
  <c r="L48" i="14"/>
  <c r="H48" i="14"/>
  <c r="O48" i="14" s="1"/>
  <c r="L44" i="14"/>
  <c r="H44" i="14"/>
  <c r="M44" i="14" s="1"/>
  <c r="L40" i="14"/>
  <c r="H40" i="14"/>
  <c r="O40" i="14" s="1"/>
  <c r="L36" i="14"/>
  <c r="H36" i="14"/>
  <c r="M36" i="14" s="1"/>
  <c r="L32" i="14"/>
  <c r="H32" i="14"/>
  <c r="O32" i="14" s="1"/>
  <c r="L29" i="14"/>
  <c r="H29" i="14"/>
  <c r="K29" i="14" s="1"/>
  <c r="L25" i="14"/>
  <c r="H25" i="14"/>
  <c r="M25" i="14" s="1"/>
  <c r="L17" i="14"/>
  <c r="H17" i="14"/>
  <c r="K17" i="14" s="1"/>
  <c r="K24" i="7"/>
  <c r="N61" i="6"/>
  <c r="L61" i="6"/>
  <c r="N57" i="6"/>
  <c r="L57" i="6"/>
  <c r="N53" i="6"/>
  <c r="L53" i="6"/>
  <c r="N43" i="6"/>
  <c r="L43" i="6"/>
  <c r="N39" i="6"/>
  <c r="L39" i="6"/>
  <c r="N35" i="6"/>
  <c r="L35" i="6"/>
  <c r="O47" i="6"/>
  <c r="N42" i="16"/>
  <c r="L42" i="16"/>
  <c r="L38" i="16"/>
  <c r="N38" i="16"/>
  <c r="N30" i="16"/>
  <c r="L30" i="16"/>
  <c r="N26" i="16"/>
  <c r="L26" i="16"/>
  <c r="N50" i="15"/>
  <c r="L50" i="15"/>
  <c r="N42" i="15"/>
  <c r="L42" i="15"/>
  <c r="N26" i="15"/>
  <c r="L26" i="15"/>
  <c r="N63" i="14"/>
  <c r="L63" i="14"/>
  <c r="N37" i="14"/>
  <c r="L37" i="14"/>
  <c r="L34" i="16"/>
  <c r="L34" i="15"/>
  <c r="L46" i="16"/>
  <c r="L19" i="13"/>
  <c r="H19" i="13"/>
  <c r="O19" i="13" s="1"/>
  <c r="L15" i="13"/>
  <c r="H15" i="13"/>
  <c r="O15" i="13" s="1"/>
  <c r="H63" i="11"/>
  <c r="L63" i="11"/>
  <c r="H23" i="11"/>
  <c r="L23" i="11"/>
  <c r="N54" i="15"/>
  <c r="L54" i="15"/>
  <c r="K102" i="17"/>
  <c r="K62" i="17"/>
  <c r="N46" i="15"/>
  <c r="L46" i="15"/>
  <c r="N38" i="15"/>
  <c r="L38" i="15"/>
  <c r="N30" i="15"/>
  <c r="L30" i="15"/>
  <c r="N71" i="14"/>
  <c r="L71" i="14"/>
  <c r="N67" i="14"/>
  <c r="L67" i="14"/>
  <c r="N59" i="14"/>
  <c r="L59" i="14"/>
  <c r="N55" i="14"/>
  <c r="L55" i="14"/>
  <c r="N53" i="14"/>
  <c r="L53" i="14"/>
  <c r="N49" i="14"/>
  <c r="L49" i="14"/>
  <c r="N45" i="14"/>
  <c r="L45" i="14"/>
  <c r="N41" i="14"/>
  <c r="L41" i="14"/>
  <c r="N33" i="14"/>
  <c r="L33" i="14"/>
  <c r="N26" i="14"/>
  <c r="L26" i="14"/>
  <c r="L70" i="11"/>
  <c r="N70" i="11"/>
  <c r="N66" i="11"/>
  <c r="L66" i="11"/>
  <c r="N62" i="11"/>
  <c r="L62" i="11"/>
  <c r="N58" i="11"/>
  <c r="L58" i="11"/>
  <c r="N54" i="11"/>
  <c r="L54" i="11"/>
  <c r="N50" i="11"/>
  <c r="L50" i="11"/>
  <c r="N46" i="11"/>
  <c r="L46" i="11"/>
  <c r="N42" i="11"/>
  <c r="L42" i="11"/>
  <c r="N38" i="11"/>
  <c r="L38" i="11"/>
  <c r="L34" i="11"/>
  <c r="N34" i="11"/>
  <c r="N30" i="11"/>
  <c r="L30" i="11"/>
  <c r="N26" i="11"/>
  <c r="L26" i="11"/>
  <c r="N118" i="9"/>
  <c r="L118" i="9"/>
  <c r="N114" i="9"/>
  <c r="L114" i="9"/>
  <c r="N110" i="9"/>
  <c r="L110" i="9"/>
  <c r="L106" i="9"/>
  <c r="N106" i="9"/>
  <c r="N102" i="9"/>
  <c r="L102" i="9"/>
  <c r="L98" i="9"/>
  <c r="N98" i="9"/>
  <c r="N94" i="9"/>
  <c r="L94" i="9"/>
  <c r="N90" i="9"/>
  <c r="L90" i="9"/>
  <c r="N86" i="9"/>
  <c r="L86" i="9"/>
  <c r="L82" i="9"/>
  <c r="N82" i="9"/>
  <c r="L78" i="9"/>
  <c r="N78" i="9"/>
  <c r="N74" i="9"/>
  <c r="L74" i="9"/>
  <c r="L70" i="9"/>
  <c r="N70" i="9"/>
  <c r="N66" i="9"/>
  <c r="L66" i="9"/>
  <c r="N62" i="9"/>
  <c r="L62" i="9"/>
  <c r="N58" i="9"/>
  <c r="L58" i="9"/>
  <c r="L54" i="9"/>
  <c r="N54" i="9"/>
  <c r="N50" i="9"/>
  <c r="L50" i="9"/>
  <c r="L46" i="9"/>
  <c r="N46" i="9"/>
  <c r="N42" i="9"/>
  <c r="L42" i="9"/>
  <c r="L38" i="9"/>
  <c r="N38" i="9"/>
  <c r="N34" i="9"/>
  <c r="L34" i="9"/>
  <c r="N30" i="9"/>
  <c r="L30" i="9"/>
  <c r="L26" i="9"/>
  <c r="N26" i="9"/>
  <c r="O66" i="11"/>
  <c r="O70" i="11"/>
  <c r="H31" i="11"/>
  <c r="L31" i="11"/>
  <c r="H27" i="11"/>
  <c r="O27" i="11" s="1"/>
  <c r="L27" i="11"/>
  <c r="H19" i="11"/>
  <c r="L19" i="11"/>
  <c r="H15" i="11"/>
  <c r="L15" i="11"/>
  <c r="O34" i="11"/>
  <c r="O38" i="11"/>
  <c r="O46" i="11"/>
  <c r="O54" i="11"/>
  <c r="O62" i="11"/>
  <c r="M34" i="9"/>
  <c r="O30" i="11"/>
  <c r="O42" i="11"/>
  <c r="O50" i="11"/>
  <c r="O58" i="11"/>
  <c r="O90" i="9"/>
  <c r="O70" i="9"/>
  <c r="O94" i="9"/>
  <c r="M98" i="9"/>
  <c r="O46" i="9"/>
  <c r="O114" i="9"/>
  <c r="M26" i="9"/>
  <c r="O42" i="9"/>
  <c r="O58" i="9"/>
  <c r="O102" i="9"/>
  <c r="M106" i="9"/>
  <c r="L22" i="10"/>
  <c r="L18" i="10"/>
  <c r="N24" i="9"/>
  <c r="L20" i="9"/>
  <c r="N16" i="9"/>
  <c r="K100" i="17"/>
  <c r="K126" i="17"/>
  <c r="K94" i="17"/>
  <c r="K30" i="17"/>
  <c r="K158" i="17"/>
  <c r="L54" i="7"/>
  <c r="N54" i="7"/>
  <c r="M54" i="7"/>
  <c r="L50" i="7"/>
  <c r="N50" i="7"/>
  <c r="N46" i="7"/>
  <c r="L46" i="7"/>
  <c r="L42" i="7"/>
  <c r="N42" i="7"/>
  <c r="N38" i="7"/>
  <c r="L38" i="7"/>
  <c r="L34" i="7"/>
  <c r="N34" i="7"/>
  <c r="L30" i="7"/>
  <c r="N30" i="7"/>
  <c r="L26" i="7"/>
  <c r="N26" i="7"/>
  <c r="K36" i="7"/>
  <c r="L59" i="11"/>
  <c r="H59" i="11"/>
  <c r="O59" i="11" s="1"/>
  <c r="L55" i="11"/>
  <c r="H55" i="11"/>
  <c r="O55" i="11" s="1"/>
  <c r="L51" i="11"/>
  <c r="H51" i="11"/>
  <c r="L41" i="10"/>
  <c r="H41" i="10"/>
  <c r="L37" i="10"/>
  <c r="H37" i="10"/>
  <c r="M37" i="10" s="1"/>
  <c r="L25" i="10"/>
  <c r="H25" i="10"/>
  <c r="L21" i="10"/>
  <c r="H21" i="10"/>
  <c r="L17" i="10"/>
  <c r="H17" i="10"/>
  <c r="L59" i="9"/>
  <c r="H59" i="9"/>
  <c r="K37" i="8"/>
  <c r="H17" i="12"/>
  <c r="O17" i="12" s="1"/>
  <c r="H21" i="12"/>
  <c r="O21" i="12" s="1"/>
  <c r="H25" i="12"/>
  <c r="O25" i="12" s="1"/>
  <c r="H29" i="12"/>
  <c r="O29" i="12" s="1"/>
  <c r="H32" i="12"/>
  <c r="O32" i="12" s="1"/>
  <c r="H36" i="12"/>
  <c r="O36" i="12" s="1"/>
  <c r="H40" i="12"/>
  <c r="O40" i="12" s="1"/>
  <c r="H44" i="12"/>
  <c r="O44" i="12" s="1"/>
  <c r="H48" i="12"/>
  <c r="O48" i="12" s="1"/>
  <c r="H52" i="12"/>
  <c r="O52" i="12" s="1"/>
  <c r="H35" i="11"/>
  <c r="K37" i="11"/>
  <c r="H39" i="11"/>
  <c r="O39" i="11" s="1"/>
  <c r="L33" i="10"/>
  <c r="H43" i="11"/>
  <c r="O43" i="11" s="1"/>
  <c r="H47" i="11"/>
  <c r="O47" i="11" s="1"/>
  <c r="L67" i="11"/>
  <c r="K20" i="7"/>
  <c r="K53" i="11"/>
  <c r="K101" i="9"/>
  <c r="K33" i="7"/>
  <c r="O50" i="7"/>
  <c r="O34" i="7"/>
  <c r="O42" i="7"/>
  <c r="M18" i="7"/>
  <c r="O46" i="7"/>
  <c r="N35" i="10"/>
  <c r="N27" i="10"/>
  <c r="N93" i="9"/>
  <c r="N29" i="9"/>
  <c r="N99" i="9"/>
  <c r="N71" i="9"/>
  <c r="N35" i="7"/>
  <c r="M56" i="4"/>
  <c r="O54" i="17"/>
  <c r="O86" i="17"/>
  <c r="O118" i="17"/>
  <c r="O150" i="17"/>
  <c r="O92" i="17"/>
  <c r="O18" i="17"/>
  <c r="O124" i="17"/>
  <c r="K22" i="17"/>
  <c r="O26" i="17"/>
  <c r="O38" i="17"/>
  <c r="K46" i="17"/>
  <c r="O70" i="17"/>
  <c r="K78" i="17"/>
  <c r="K84" i="17"/>
  <c r="K110" i="17"/>
  <c r="K142" i="17"/>
  <c r="O166" i="17"/>
  <c r="K134" i="17"/>
  <c r="K44" i="7"/>
  <c r="L14" i="11"/>
  <c r="H14" i="11"/>
  <c r="M90" i="9"/>
  <c r="K48" i="7"/>
  <c r="K15" i="10"/>
  <c r="K41" i="9"/>
  <c r="K58" i="9"/>
  <c r="K69" i="9"/>
  <c r="K45" i="8"/>
  <c r="K31" i="10"/>
  <c r="K39" i="10"/>
  <c r="K116" i="9"/>
  <c r="K28" i="7"/>
  <c r="K32" i="7"/>
  <c r="K53" i="7"/>
  <c r="L47" i="16"/>
  <c r="L31" i="16"/>
  <c r="L27" i="16"/>
  <c r="L15" i="16"/>
  <c r="L25" i="11"/>
  <c r="L39" i="10"/>
  <c r="L31" i="10"/>
  <c r="L23" i="10"/>
  <c r="L15" i="10"/>
  <c r="L81" i="9"/>
  <c r="L49" i="9"/>
  <c r="M24" i="4"/>
  <c r="M43" i="4"/>
  <c r="P43" i="4" s="1"/>
  <c r="O43" i="4"/>
  <c r="O52" i="4"/>
  <c r="M15" i="4"/>
  <c r="O15" i="4"/>
  <c r="P15" i="4" s="1"/>
  <c r="O25" i="4"/>
  <c r="M27" i="4"/>
  <c r="O27" i="4"/>
  <c r="M35" i="4"/>
  <c r="P35" i="4" s="1"/>
  <c r="O35" i="4"/>
  <c r="O45" i="4"/>
  <c r="M54" i="4"/>
  <c r="O54" i="4"/>
  <c r="P54" i="4" s="1"/>
  <c r="M19" i="4"/>
  <c r="O19" i="4"/>
  <c r="M20" i="4"/>
  <c r="O20" i="4"/>
  <c r="O21" i="4"/>
  <c r="O22" i="4"/>
  <c r="O30" i="4"/>
  <c r="M31" i="4"/>
  <c r="O31" i="4"/>
  <c r="O32" i="4"/>
  <c r="O40" i="4"/>
  <c r="O41" i="4"/>
  <c r="M45" i="4"/>
  <c r="O48" i="4"/>
  <c r="O49" i="4"/>
  <c r="M50" i="4"/>
  <c r="P50" i="4" s="1"/>
  <c r="O50" i="4"/>
  <c r="M51" i="4"/>
  <c r="O57" i="4"/>
  <c r="M23" i="4"/>
  <c r="P23" i="4" s="1"/>
  <c r="O23" i="4"/>
  <c r="M42" i="4"/>
  <c r="O42" i="4"/>
  <c r="M16" i="4"/>
  <c r="P16" i="4" s="1"/>
  <c r="O16" i="4"/>
  <c r="O26" i="4"/>
  <c r="O36" i="4"/>
  <c r="O44" i="4"/>
  <c r="O53" i="4"/>
  <c r="M55" i="4"/>
  <c r="O55" i="4"/>
  <c r="O15" i="5"/>
  <c r="M17" i="5"/>
  <c r="O17" i="5"/>
  <c r="O18" i="5"/>
  <c r="O33" i="4"/>
  <c r="P33" i="4" s="1"/>
  <c r="O17" i="4"/>
  <c r="M28" i="4"/>
  <c r="O28" i="4"/>
  <c r="M34" i="4"/>
  <c r="P34" i="4" s="1"/>
  <c r="O34" i="4"/>
  <c r="O37" i="4"/>
  <c r="P37" i="4" s="1"/>
  <c r="O18" i="4"/>
  <c r="O29" i="4"/>
  <c r="P29" i="4" s="1"/>
  <c r="M33" i="4"/>
  <c r="M38" i="4"/>
  <c r="O38" i="4"/>
  <c r="M39" i="4"/>
  <c r="M46" i="4"/>
  <c r="O46" i="4"/>
  <c r="M47" i="4"/>
  <c r="M52" i="4"/>
  <c r="P52" i="4" s="1"/>
  <c r="K56" i="4"/>
  <c r="O19" i="5"/>
  <c r="M21" i="5"/>
  <c r="O21" i="5"/>
  <c r="O28" i="18"/>
  <c r="O40" i="18"/>
  <c r="O41" i="18"/>
  <c r="O15" i="17"/>
  <c r="O23" i="17"/>
  <c r="O31" i="17"/>
  <c r="O32" i="17"/>
  <c r="O50" i="17"/>
  <c r="M53" i="17"/>
  <c r="O53" i="17"/>
  <c r="O63" i="17"/>
  <c r="O64" i="17"/>
  <c r="M85" i="17"/>
  <c r="O85" i="17"/>
  <c r="O95" i="17"/>
  <c r="O114" i="17"/>
  <c r="M117" i="17"/>
  <c r="O117" i="17"/>
  <c r="O127" i="17"/>
  <c r="O146" i="17"/>
  <c r="M149" i="17"/>
  <c r="O149" i="17"/>
  <c r="O159" i="17"/>
  <c r="O29" i="16"/>
  <c r="M19" i="18"/>
  <c r="O19" i="18"/>
  <c r="M21" i="17"/>
  <c r="O21" i="17"/>
  <c r="M29" i="17"/>
  <c r="O39" i="17"/>
  <c r="O58" i="17"/>
  <c r="M61" i="17"/>
  <c r="O61" i="17"/>
  <c r="O71" i="17"/>
  <c r="O72" i="17"/>
  <c r="P72" i="17" s="1"/>
  <c r="O90" i="17"/>
  <c r="M93" i="17"/>
  <c r="O93" i="17"/>
  <c r="O103" i="17"/>
  <c r="O104" i="17"/>
  <c r="M125" i="17"/>
  <c r="O125" i="17"/>
  <c r="O135" i="17"/>
  <c r="O154" i="17"/>
  <c r="M157" i="17"/>
  <c r="O157" i="17"/>
  <c r="O167" i="17"/>
  <c r="M28" i="16"/>
  <c r="O28" i="16"/>
  <c r="O46" i="16"/>
  <c r="M18" i="18"/>
  <c r="O18" i="18"/>
  <c r="M22" i="18"/>
  <c r="O22" i="18"/>
  <c r="M23" i="18"/>
  <c r="O23" i="18"/>
  <c r="M20" i="17"/>
  <c r="O28" i="17"/>
  <c r="M28" i="17"/>
  <c r="O34" i="17"/>
  <c r="M37" i="17"/>
  <c r="O37" i="17"/>
  <c r="O47" i="17"/>
  <c r="O48" i="17"/>
  <c r="O66" i="17"/>
  <c r="P66" i="17" s="1"/>
  <c r="M69" i="17"/>
  <c r="O69" i="17"/>
  <c r="O79" i="17"/>
  <c r="O80" i="17"/>
  <c r="O98" i="17"/>
  <c r="M101" i="17"/>
  <c r="O101" i="17"/>
  <c r="O111" i="17"/>
  <c r="O112" i="17"/>
  <c r="O130" i="17"/>
  <c r="P130" i="17" s="1"/>
  <c r="M133" i="17"/>
  <c r="O133" i="17"/>
  <c r="O143" i="17"/>
  <c r="O144" i="17"/>
  <c r="O162" i="17"/>
  <c r="M165" i="17"/>
  <c r="O165" i="17"/>
  <c r="O16" i="18"/>
  <c r="K29" i="18"/>
  <c r="O32" i="18"/>
  <c r="O33" i="18"/>
  <c r="M34" i="18"/>
  <c r="O34" i="18"/>
  <c r="M35" i="18"/>
  <c r="O35" i="18"/>
  <c r="M17" i="17"/>
  <c r="O17" i="17"/>
  <c r="M25" i="17"/>
  <c r="O25" i="17"/>
  <c r="O42" i="17"/>
  <c r="M45" i="17"/>
  <c r="O45" i="17"/>
  <c r="O55" i="17"/>
  <c r="O56" i="17"/>
  <c r="O74" i="17"/>
  <c r="M77" i="17"/>
  <c r="O77" i="17"/>
  <c r="O87" i="17"/>
  <c r="O106" i="17"/>
  <c r="M109" i="17"/>
  <c r="O109" i="17"/>
  <c r="O119" i="17"/>
  <c r="O120" i="17"/>
  <c r="O138" i="17"/>
  <c r="P138" i="17" s="1"/>
  <c r="M141" i="17"/>
  <c r="O151" i="17"/>
  <c r="O152" i="17"/>
  <c r="O30" i="16"/>
  <c r="M44" i="16"/>
  <c r="O44" i="16"/>
  <c r="M16" i="16"/>
  <c r="O16" i="16"/>
  <c r="O17" i="16"/>
  <c r="M32" i="16"/>
  <c r="O32" i="16"/>
  <c r="O33" i="16"/>
  <c r="O34" i="16"/>
  <c r="M48" i="16"/>
  <c r="O48" i="16"/>
  <c r="M34" i="15"/>
  <c r="O34" i="15"/>
  <c r="O35" i="15"/>
  <c r="M50" i="15"/>
  <c r="O50" i="15"/>
  <c r="O51" i="15"/>
  <c r="M35" i="14"/>
  <c r="O35" i="14"/>
  <c r="O36" i="14"/>
  <c r="O37" i="14"/>
  <c r="M51" i="14"/>
  <c r="O51" i="14"/>
  <c r="M61" i="14"/>
  <c r="O61" i="14"/>
  <c r="O62" i="14"/>
  <c r="O63" i="14"/>
  <c r="M28" i="12"/>
  <c r="O28" i="12"/>
  <c r="K21" i="11"/>
  <c r="K37" i="9"/>
  <c r="M46" i="9"/>
  <c r="K55" i="9"/>
  <c r="K61" i="9"/>
  <c r="M110" i="9"/>
  <c r="O110" i="9"/>
  <c r="M118" i="9"/>
  <c r="O38" i="7"/>
  <c r="M38" i="7"/>
  <c r="P38" i="7" s="1"/>
  <c r="M38" i="15"/>
  <c r="O38" i="15"/>
  <c r="O39" i="15"/>
  <c r="O40" i="15"/>
  <c r="M41" i="15"/>
  <c r="O41" i="15"/>
  <c r="M54" i="15"/>
  <c r="O54" i="15"/>
  <c r="O55" i="15"/>
  <c r="O56" i="15"/>
  <c r="M39" i="14"/>
  <c r="O39" i="14"/>
  <c r="O41" i="14"/>
  <c r="O53" i="14"/>
  <c r="M65" i="14"/>
  <c r="O65" i="14"/>
  <c r="O67" i="14"/>
  <c r="M16" i="12"/>
  <c r="P16" i="12" s="1"/>
  <c r="O16" i="12"/>
  <c r="M39" i="12"/>
  <c r="O39" i="12"/>
  <c r="M47" i="12"/>
  <c r="O47" i="12"/>
  <c r="K49" i="12"/>
  <c r="M55" i="12"/>
  <c r="O55" i="12"/>
  <c r="K33" i="11"/>
  <c r="K44" i="11"/>
  <c r="K61" i="11"/>
  <c r="K65" i="11"/>
  <c r="K69" i="11"/>
  <c r="M29" i="10"/>
  <c r="O29" i="10"/>
  <c r="K28" i="9"/>
  <c r="M38" i="9"/>
  <c r="O38" i="9"/>
  <c r="M62" i="9"/>
  <c r="O62" i="9"/>
  <c r="O66" i="9"/>
  <c r="K92" i="9"/>
  <c r="K100" i="9"/>
  <c r="K108" i="9"/>
  <c r="K56" i="7"/>
  <c r="O20" i="18"/>
  <c r="O21" i="18"/>
  <c r="M26" i="18"/>
  <c r="O26" i="18"/>
  <c r="M27" i="18"/>
  <c r="O27" i="18"/>
  <c r="M18" i="17"/>
  <c r="M22" i="17"/>
  <c r="P22" i="17" s="1"/>
  <c r="M26" i="17"/>
  <c r="P26" i="17" s="1"/>
  <c r="M30" i="17"/>
  <c r="P30" i="17" s="1"/>
  <c r="M38" i="17"/>
  <c r="M46" i="17"/>
  <c r="P46" i="17" s="1"/>
  <c r="M54" i="17"/>
  <c r="P54" i="17" s="1"/>
  <c r="M60" i="17"/>
  <c r="M62" i="17"/>
  <c r="P62" i="17" s="1"/>
  <c r="M70" i="17"/>
  <c r="M78" i="17"/>
  <c r="M84" i="17"/>
  <c r="M86" i="17"/>
  <c r="M92" i="17"/>
  <c r="M94" i="17"/>
  <c r="P94" i="17" s="1"/>
  <c r="M100" i="17"/>
  <c r="M102" i="17"/>
  <c r="M110" i="17"/>
  <c r="M118" i="17"/>
  <c r="M124" i="17"/>
  <c r="M126" i="17"/>
  <c r="P126" i="17" s="1"/>
  <c r="M132" i="17"/>
  <c r="M134" i="17"/>
  <c r="P134" i="17" s="1"/>
  <c r="M140" i="17"/>
  <c r="M142" i="17"/>
  <c r="M150" i="17"/>
  <c r="M158" i="17"/>
  <c r="M166" i="17"/>
  <c r="M20" i="16"/>
  <c r="O20" i="16"/>
  <c r="O21" i="16"/>
  <c r="O22" i="16"/>
  <c r="M23" i="16"/>
  <c r="O23" i="16"/>
  <c r="M36" i="16"/>
  <c r="O36" i="16"/>
  <c r="O37" i="16"/>
  <c r="O38" i="16"/>
  <c r="O15" i="15"/>
  <c r="O16" i="15"/>
  <c r="M17" i="15"/>
  <c r="O17" i="15"/>
  <c r="O19" i="15"/>
  <c r="O20" i="15"/>
  <c r="M21" i="15"/>
  <c r="O21" i="15"/>
  <c r="O23" i="15"/>
  <c r="O24" i="15"/>
  <c r="M25" i="15"/>
  <c r="O25" i="15"/>
  <c r="O27" i="15"/>
  <c r="O28" i="15"/>
  <c r="M29" i="15"/>
  <c r="O29" i="15"/>
  <c r="M42" i="15"/>
  <c r="O42" i="15"/>
  <c r="O43" i="15"/>
  <c r="M45" i="15"/>
  <c r="O45" i="15"/>
  <c r="O18" i="14"/>
  <c r="O22" i="14"/>
  <c r="O26" i="14"/>
  <c r="M43" i="14"/>
  <c r="O43" i="14"/>
  <c r="O44" i="14"/>
  <c r="O45" i="14"/>
  <c r="O54" i="14"/>
  <c r="O55" i="14"/>
  <c r="M69" i="14"/>
  <c r="O69" i="14"/>
  <c r="O70" i="14"/>
  <c r="O71" i="14"/>
  <c r="M20" i="12"/>
  <c r="O20" i="12"/>
  <c r="K16" i="11"/>
  <c r="O40" i="11"/>
  <c r="M47" i="11"/>
  <c r="K57" i="11"/>
  <c r="O67" i="11"/>
  <c r="M20" i="10"/>
  <c r="K23" i="10"/>
  <c r="M28" i="10"/>
  <c r="K28" i="10"/>
  <c r="M36" i="10"/>
  <c r="O36" i="10"/>
  <c r="O18" i="9"/>
  <c r="K35" i="9"/>
  <c r="K46" i="9"/>
  <c r="K49" i="9"/>
  <c r="M58" i="9"/>
  <c r="K67" i="9"/>
  <c r="O74" i="9"/>
  <c r="P74" i="9" s="1"/>
  <c r="M74" i="9"/>
  <c r="K77" i="9"/>
  <c r="K31" i="8"/>
  <c r="K16" i="7"/>
  <c r="O30" i="7"/>
  <c r="M30" i="7"/>
  <c r="K49" i="7"/>
  <c r="M15" i="18"/>
  <c r="O15" i="18"/>
  <c r="O24" i="18"/>
  <c r="O25" i="18"/>
  <c r="M31" i="18"/>
  <c r="O31" i="18"/>
  <c r="O36" i="18"/>
  <c r="O37" i="18"/>
  <c r="M38" i="18"/>
  <c r="M39" i="18"/>
  <c r="O39" i="18"/>
  <c r="M33" i="17"/>
  <c r="O33" i="17"/>
  <c r="O35" i="17"/>
  <c r="M41" i="17"/>
  <c r="O41" i="17"/>
  <c r="O43" i="17"/>
  <c r="M49" i="17"/>
  <c r="O49" i="17"/>
  <c r="O51" i="17"/>
  <c r="M57" i="17"/>
  <c r="O57" i="17"/>
  <c r="O59" i="17"/>
  <c r="M65" i="17"/>
  <c r="O65" i="17"/>
  <c r="O67" i="17"/>
  <c r="M73" i="17"/>
  <c r="O73" i="17"/>
  <c r="O75" i="17"/>
  <c r="M81" i="17"/>
  <c r="O81" i="17"/>
  <c r="O83" i="17"/>
  <c r="M89" i="17"/>
  <c r="O89" i="17"/>
  <c r="O91" i="17"/>
  <c r="M97" i="17"/>
  <c r="O97" i="17"/>
  <c r="O99" i="17"/>
  <c r="M105" i="17"/>
  <c r="O105" i="17"/>
  <c r="O107" i="17"/>
  <c r="M113" i="17"/>
  <c r="O113" i="17"/>
  <c r="O115" i="17"/>
  <c r="M121" i="17"/>
  <c r="O121" i="17"/>
  <c r="O123" i="17"/>
  <c r="M129" i="17"/>
  <c r="O129" i="17"/>
  <c r="O131" i="17"/>
  <c r="M137" i="17"/>
  <c r="O137" i="17"/>
  <c r="O139" i="17"/>
  <c r="M145" i="17"/>
  <c r="O145" i="17"/>
  <c r="O147" i="17"/>
  <c r="M153" i="17"/>
  <c r="O153" i="17"/>
  <c r="O155" i="17"/>
  <c r="M161" i="17"/>
  <c r="O161" i="17"/>
  <c r="O163" i="17"/>
  <c r="M24" i="16"/>
  <c r="O24" i="16"/>
  <c r="O25" i="16"/>
  <c r="O26" i="16"/>
  <c r="M27" i="16"/>
  <c r="O27" i="16"/>
  <c r="M40" i="16"/>
  <c r="O41" i="16"/>
  <c r="O42" i="16"/>
  <c r="M18" i="15"/>
  <c r="O18" i="15"/>
  <c r="M22" i="15"/>
  <c r="O22" i="15"/>
  <c r="M26" i="15"/>
  <c r="O26" i="15"/>
  <c r="M30" i="15"/>
  <c r="O30" i="15"/>
  <c r="O31" i="15"/>
  <c r="O32" i="15"/>
  <c r="M46" i="15"/>
  <c r="O46" i="15"/>
  <c r="O47" i="15"/>
  <c r="O48" i="15"/>
  <c r="M16" i="14"/>
  <c r="M20" i="14"/>
  <c r="O20" i="14"/>
  <c r="M24" i="14"/>
  <c r="M28" i="14"/>
  <c r="O28" i="14"/>
  <c r="M31" i="14"/>
  <c r="O33" i="14"/>
  <c r="M47" i="14"/>
  <c r="O49" i="14"/>
  <c r="M57" i="14"/>
  <c r="O59" i="14"/>
  <c r="M73" i="14"/>
  <c r="M15" i="13"/>
  <c r="K17" i="13"/>
  <c r="M19" i="13"/>
  <c r="M24" i="12"/>
  <c r="O24" i="12"/>
  <c r="K30" i="12"/>
  <c r="M35" i="12"/>
  <c r="O35" i="12"/>
  <c r="K37" i="12"/>
  <c r="M43" i="12"/>
  <c r="O43" i="12"/>
  <c r="M51" i="12"/>
  <c r="O51" i="12"/>
  <c r="K45" i="11"/>
  <c r="K49" i="11"/>
  <c r="K68" i="11"/>
  <c r="M33" i="10"/>
  <c r="M41" i="10"/>
  <c r="K36" i="9"/>
  <c r="K44" i="9"/>
  <c r="K51" i="9"/>
  <c r="M54" i="9"/>
  <c r="K60" i="9"/>
  <c r="M66" i="9"/>
  <c r="P66" i="9" s="1"/>
  <c r="K68" i="9"/>
  <c r="K79" i="9"/>
  <c r="M82" i="9"/>
  <c r="O86" i="9"/>
  <c r="M86" i="9"/>
  <c r="K90" i="9"/>
  <c r="K93" i="9"/>
  <c r="O98" i="9"/>
  <c r="O106" i="9"/>
  <c r="K109" i="9"/>
  <c r="K113" i="9"/>
  <c r="O115" i="9"/>
  <c r="K21" i="8"/>
  <c r="K30" i="8"/>
  <c r="K34" i="8"/>
  <c r="K38" i="8"/>
  <c r="K46" i="8"/>
  <c r="K40" i="7"/>
  <c r="K41" i="6"/>
  <c r="K51" i="6"/>
  <c r="M61" i="6"/>
  <c r="M65" i="6"/>
  <c r="O65" i="11"/>
  <c r="O89" i="9"/>
  <c r="K21" i="9"/>
  <c r="M16" i="6"/>
  <c r="K16" i="6"/>
  <c r="K18" i="6"/>
  <c r="O32" i="6"/>
  <c r="O26" i="9"/>
  <c r="M30" i="9"/>
  <c r="O34" i="9"/>
  <c r="P34" i="9" s="1"/>
  <c r="M50" i="9"/>
  <c r="K59" i="9"/>
  <c r="M78" i="9"/>
  <c r="O91" i="9"/>
  <c r="O111" i="9"/>
  <c r="M32" i="8"/>
  <c r="M40" i="8"/>
  <c r="M44" i="8"/>
  <c r="O44" i="8"/>
  <c r="O54" i="7"/>
  <c r="K63" i="6"/>
  <c r="K17" i="7"/>
  <c r="M16" i="8"/>
  <c r="K52" i="7"/>
  <c r="K29" i="6"/>
  <c r="K45" i="6"/>
  <c r="K50" i="6"/>
  <c r="N41" i="10"/>
  <c r="N37" i="10"/>
  <c r="N33" i="10"/>
  <c r="N29" i="10"/>
  <c r="L29" i="10"/>
  <c r="N25" i="10"/>
  <c r="M25" i="10"/>
  <c r="N115" i="9"/>
  <c r="M115" i="9"/>
  <c r="L115" i="9"/>
  <c r="N111" i="9"/>
  <c r="L111" i="9"/>
  <c r="N107" i="9"/>
  <c r="L107" i="9"/>
  <c r="N103" i="9"/>
  <c r="L103" i="9"/>
  <c r="L99" i="9"/>
  <c r="O99" i="9"/>
  <c r="M95" i="9"/>
  <c r="L95" i="9"/>
  <c r="N95" i="9"/>
  <c r="L91" i="9"/>
  <c r="N91" i="9"/>
  <c r="L87" i="9"/>
  <c r="N87" i="9"/>
  <c r="O83" i="9"/>
  <c r="N83" i="9"/>
  <c r="L83" i="9"/>
  <c r="L79" i="9"/>
  <c r="N79" i="9"/>
  <c r="N75" i="9"/>
  <c r="L75" i="9"/>
  <c r="L71" i="9"/>
  <c r="L67" i="9"/>
  <c r="N67" i="9"/>
  <c r="M67" i="9"/>
  <c r="N63" i="9"/>
  <c r="L63" i="9"/>
  <c r="N59" i="9"/>
  <c r="N55" i="9"/>
  <c r="L55" i="9"/>
  <c r="L51" i="9"/>
  <c r="N51" i="9"/>
  <c r="L47" i="9"/>
  <c r="O47" i="9"/>
  <c r="N47" i="9"/>
  <c r="N43" i="9"/>
  <c r="L43" i="9"/>
  <c r="L39" i="9"/>
  <c r="N39" i="9"/>
  <c r="M35" i="9"/>
  <c r="L35" i="9"/>
  <c r="N35" i="9"/>
  <c r="L31" i="9"/>
  <c r="N31" i="9"/>
  <c r="N27" i="9"/>
  <c r="L27" i="9"/>
  <c r="L23" i="9"/>
  <c r="N23" i="9"/>
  <c r="N19" i="9"/>
  <c r="M19" i="9"/>
  <c r="L19" i="9"/>
  <c r="L15" i="9"/>
  <c r="N15" i="9"/>
  <c r="L45" i="8"/>
  <c r="O45" i="8"/>
  <c r="N45" i="8"/>
  <c r="O41" i="8"/>
  <c r="N41" i="8"/>
  <c r="L41" i="8"/>
  <c r="O37" i="8"/>
  <c r="N37" i="8"/>
  <c r="L37" i="8"/>
  <c r="N33" i="8"/>
  <c r="L33" i="8"/>
  <c r="O33" i="8"/>
  <c r="L29" i="8"/>
  <c r="O29" i="8"/>
  <c r="N29" i="8"/>
  <c r="N25" i="8"/>
  <c r="L25" i="8"/>
  <c r="N21" i="8"/>
  <c r="L21" i="8"/>
  <c r="N17" i="8"/>
  <c r="L17" i="8"/>
  <c r="N55" i="7"/>
  <c r="L55" i="7"/>
  <c r="O51" i="7"/>
  <c r="N51" i="7"/>
  <c r="L51" i="7"/>
  <c r="O47" i="7"/>
  <c r="N47" i="7"/>
  <c r="L47" i="7"/>
  <c r="N43" i="7"/>
  <c r="L43" i="7"/>
  <c r="O43" i="7"/>
  <c r="L39" i="7"/>
  <c r="O39" i="7"/>
  <c r="N39" i="7"/>
  <c r="L35" i="7"/>
  <c r="O35" i="7"/>
  <c r="L31" i="7"/>
  <c r="N31" i="7"/>
  <c r="L27" i="7"/>
  <c r="N27" i="7"/>
  <c r="O27" i="7"/>
  <c r="O23" i="7"/>
  <c r="N23" i="7"/>
  <c r="L23" i="7"/>
  <c r="O19" i="7"/>
  <c r="N19" i="7"/>
  <c r="L19" i="7"/>
  <c r="O15" i="7"/>
  <c r="N15" i="7"/>
  <c r="L15" i="7"/>
  <c r="L62" i="6"/>
  <c r="O62" i="6"/>
  <c r="N62" i="6"/>
  <c r="O58" i="6"/>
  <c r="N58" i="6"/>
  <c r="L58" i="6"/>
  <c r="N54" i="6"/>
  <c r="M54" i="6"/>
  <c r="L54" i="6"/>
  <c r="M50" i="6"/>
  <c r="L50" i="6"/>
  <c r="N50" i="6"/>
  <c r="N44" i="6"/>
  <c r="M44" i="6"/>
  <c r="L44" i="6"/>
  <c r="M40" i="6"/>
  <c r="L40" i="6"/>
  <c r="N40" i="6"/>
  <c r="L36" i="6"/>
  <c r="N36" i="6"/>
  <c r="M36" i="6"/>
  <c r="N32" i="6"/>
  <c r="M32" i="6"/>
  <c r="L32" i="6"/>
  <c r="N28" i="6"/>
  <c r="M28" i="6"/>
  <c r="L28" i="6"/>
  <c r="N24" i="6"/>
  <c r="M24" i="6"/>
  <c r="L24" i="6"/>
  <c r="L21" i="6"/>
  <c r="N21" i="6"/>
  <c r="M21" i="6"/>
  <c r="L17" i="6"/>
  <c r="N17" i="6"/>
  <c r="M17" i="8"/>
  <c r="M25" i="8"/>
  <c r="M19" i="7"/>
  <c r="M45" i="8"/>
  <c r="M21" i="8"/>
  <c r="M37" i="8"/>
  <c r="M47" i="7"/>
  <c r="M23" i="7"/>
  <c r="M31" i="7"/>
  <c r="M43" i="7"/>
  <c r="M35" i="7"/>
  <c r="P35" i="7" s="1"/>
  <c r="M39" i="7"/>
  <c r="M55" i="7"/>
  <c r="M58" i="6"/>
  <c r="O72" i="9"/>
  <c r="O64" i="9"/>
  <c r="O52" i="9"/>
  <c r="O32" i="7"/>
  <c r="N26" i="12"/>
  <c r="L26" i="12"/>
  <c r="N18" i="12"/>
  <c r="L18" i="12"/>
  <c r="L14" i="12"/>
  <c r="H14" i="12"/>
  <c r="O14" i="12" s="1"/>
  <c r="L14" i="8"/>
  <c r="H14" i="8"/>
  <c r="M14" i="8" s="1"/>
  <c r="K22" i="6"/>
  <c r="K27" i="11"/>
  <c r="K25" i="6"/>
  <c r="M14" i="16"/>
  <c r="K14" i="4"/>
  <c r="K14" i="9"/>
  <c r="M14" i="18"/>
  <c r="O29" i="14"/>
  <c r="O21" i="14"/>
  <c r="O17" i="14"/>
  <c r="O26" i="11"/>
  <c r="O22" i="11"/>
  <c r="O18" i="11"/>
  <c r="O25" i="10"/>
  <c r="O26" i="7"/>
  <c r="O22" i="7"/>
  <c r="O18" i="7"/>
  <c r="O24" i="6"/>
  <c r="O21" i="6"/>
  <c r="O17" i="6"/>
  <c r="K14" i="16"/>
  <c r="O14" i="9"/>
  <c r="K14" i="18"/>
  <c r="O14" i="17"/>
  <c r="O14" i="5"/>
  <c r="P14" i="5" s="1"/>
  <c r="N14" i="18"/>
  <c r="L14" i="14"/>
  <c r="M14" i="14"/>
  <c r="N39" i="18"/>
  <c r="N35" i="18"/>
  <c r="N31" i="18"/>
  <c r="N27" i="18"/>
  <c r="N23" i="18"/>
  <c r="N19" i="18"/>
  <c r="N15" i="18"/>
  <c r="N165" i="17"/>
  <c r="P165" i="17" s="1"/>
  <c r="N161" i="17"/>
  <c r="N157" i="17"/>
  <c r="N153" i="17"/>
  <c r="N149" i="17"/>
  <c r="P149" i="17" s="1"/>
  <c r="N145" i="17"/>
  <c r="O141" i="17"/>
  <c r="N141" i="17"/>
  <c r="N137" i="17"/>
  <c r="N133" i="17"/>
  <c r="N129" i="17"/>
  <c r="N125" i="17"/>
  <c r="N121" i="17"/>
  <c r="N117" i="17"/>
  <c r="N113" i="17"/>
  <c r="N109" i="17"/>
  <c r="N105" i="17"/>
  <c r="N101" i="17"/>
  <c r="N97" i="17"/>
  <c r="N93" i="17"/>
  <c r="N89" i="17"/>
  <c r="N85" i="17"/>
  <c r="N81" i="17"/>
  <c r="N77" i="17"/>
  <c r="N73" i="17"/>
  <c r="N69" i="17"/>
  <c r="N65" i="17"/>
  <c r="N61" i="17"/>
  <c r="N57" i="17"/>
  <c r="N53" i="17"/>
  <c r="N49" i="17"/>
  <c r="N45" i="17"/>
  <c r="N41" i="17"/>
  <c r="N37" i="17"/>
  <c r="N33" i="17"/>
  <c r="O29" i="17"/>
  <c r="N29" i="17"/>
  <c r="N25" i="17"/>
  <c r="N21" i="17"/>
  <c r="N17" i="17"/>
  <c r="L43" i="16"/>
  <c r="O43" i="16"/>
  <c r="L39" i="16"/>
  <c r="O39" i="16"/>
  <c r="N39" i="16"/>
  <c r="L35" i="16"/>
  <c r="N35" i="16"/>
  <c r="L23" i="16"/>
  <c r="N23" i="16"/>
  <c r="L19" i="16"/>
  <c r="N19" i="16"/>
  <c r="O53" i="15"/>
  <c r="N53" i="15"/>
  <c r="L53" i="15"/>
  <c r="O49" i="15"/>
  <c r="N49" i="15"/>
  <c r="L49" i="15"/>
  <c r="N45" i="15"/>
  <c r="P45" i="15" s="1"/>
  <c r="L45" i="15"/>
  <c r="N41" i="15"/>
  <c r="P41" i="15" s="1"/>
  <c r="L41" i="15"/>
  <c r="O37" i="15"/>
  <c r="N37" i="15"/>
  <c r="L37" i="15"/>
  <c r="O33" i="15"/>
  <c r="N33" i="15"/>
  <c r="L33" i="15"/>
  <c r="N29" i="15"/>
  <c r="L29" i="15"/>
  <c r="N25" i="15"/>
  <c r="L25" i="15"/>
  <c r="N21" i="15"/>
  <c r="L21" i="15"/>
  <c r="N17" i="15"/>
  <c r="L17" i="15"/>
  <c r="L72" i="14"/>
  <c r="O72" i="14"/>
  <c r="N72" i="14"/>
  <c r="P72" i="14" s="1"/>
  <c r="L68" i="14"/>
  <c r="O68" i="14"/>
  <c r="N68" i="14"/>
  <c r="L64" i="14"/>
  <c r="O64" i="14"/>
  <c r="N64" i="14"/>
  <c r="L60" i="14"/>
  <c r="O60" i="14"/>
  <c r="N60" i="14"/>
  <c r="L56" i="14"/>
  <c r="O56" i="14"/>
  <c r="N56" i="14"/>
  <c r="L50" i="14"/>
  <c r="O50" i="14"/>
  <c r="N50" i="14"/>
  <c r="L46" i="14"/>
  <c r="O46" i="14"/>
  <c r="N46" i="14"/>
  <c r="L42" i="14"/>
  <c r="O42" i="14"/>
  <c r="N42" i="14"/>
  <c r="L38" i="14"/>
  <c r="O38" i="14"/>
  <c r="N38" i="14"/>
  <c r="L34" i="14"/>
  <c r="O34" i="14"/>
  <c r="N34" i="14"/>
  <c r="L30" i="14"/>
  <c r="O30" i="14"/>
  <c r="N30" i="14"/>
  <c r="L27" i="14"/>
  <c r="O27" i="14"/>
  <c r="N27" i="14"/>
  <c r="L23" i="14"/>
  <c r="O23" i="14"/>
  <c r="N23" i="14"/>
  <c r="L19" i="14"/>
  <c r="O19" i="14"/>
  <c r="N19" i="14"/>
  <c r="L15" i="14"/>
  <c r="O15" i="14"/>
  <c r="N15" i="14"/>
  <c r="M21" i="13"/>
  <c r="L21" i="13"/>
  <c r="N21" i="13"/>
  <c r="N17" i="13"/>
  <c r="M17" i="13"/>
  <c r="L17" i="13"/>
  <c r="N54" i="12"/>
  <c r="L54" i="12"/>
  <c r="O54" i="12"/>
  <c r="O50" i="12"/>
  <c r="N50" i="12"/>
  <c r="L50" i="12"/>
  <c r="L46" i="12"/>
  <c r="O46" i="12"/>
  <c r="N46" i="12"/>
  <c r="N42" i="12"/>
  <c r="L42" i="12"/>
  <c r="O42" i="12"/>
  <c r="O38" i="12"/>
  <c r="N38" i="12"/>
  <c r="L38" i="12"/>
  <c r="L34" i="12"/>
  <c r="O34" i="12"/>
  <c r="N34" i="12"/>
  <c r="O31" i="12"/>
  <c r="N31" i="12"/>
  <c r="L31" i="12"/>
  <c r="N27" i="12"/>
  <c r="L27" i="12"/>
  <c r="N23" i="12"/>
  <c r="L23" i="12"/>
  <c r="N19" i="12"/>
  <c r="L19" i="12"/>
  <c r="L15" i="12"/>
  <c r="N15" i="12"/>
  <c r="O69" i="11"/>
  <c r="N69" i="11"/>
  <c r="L69" i="11"/>
  <c r="N61" i="11"/>
  <c r="M61" i="11"/>
  <c r="O57" i="11"/>
  <c r="L57" i="11"/>
  <c r="N53" i="11"/>
  <c r="M53" i="11"/>
  <c r="M49" i="11"/>
  <c r="L49" i="11"/>
  <c r="O45" i="11"/>
  <c r="L45" i="11"/>
  <c r="M41" i="11"/>
  <c r="N41" i="11"/>
  <c r="O37" i="11"/>
  <c r="L37" i="11"/>
  <c r="O33" i="11"/>
  <c r="N33" i="11"/>
  <c r="N29" i="11"/>
  <c r="M29" i="11"/>
  <c r="M21" i="11"/>
  <c r="N21" i="11"/>
  <c r="M17" i="11"/>
  <c r="L17" i="11"/>
  <c r="O27" i="12"/>
  <c r="O23" i="12"/>
  <c r="O19" i="12"/>
  <c r="O15" i="12"/>
  <c r="M19" i="16"/>
  <c r="M33" i="15"/>
  <c r="M49" i="15"/>
  <c r="M15" i="16"/>
  <c r="M31" i="16"/>
  <c r="P31" i="16" s="1"/>
  <c r="M37" i="15"/>
  <c r="M53" i="15"/>
  <c r="M35" i="16"/>
  <c r="M39" i="16"/>
  <c r="M43" i="16"/>
  <c r="M47" i="16"/>
  <c r="P47" i="16" s="1"/>
  <c r="K14" i="15"/>
  <c r="M15" i="14"/>
  <c r="M19" i="14"/>
  <c r="K21" i="14"/>
  <c r="M23" i="14"/>
  <c r="M27" i="14"/>
  <c r="M30" i="14"/>
  <c r="M34" i="14"/>
  <c r="M38" i="14"/>
  <c r="M42" i="14"/>
  <c r="M46" i="14"/>
  <c r="M50" i="14"/>
  <c r="M56" i="14"/>
  <c r="M60" i="14"/>
  <c r="M64" i="14"/>
  <c r="P64" i="14" s="1"/>
  <c r="M68" i="14"/>
  <c r="M72" i="14"/>
  <c r="M15" i="12"/>
  <c r="K20" i="9"/>
  <c r="K15" i="8"/>
  <c r="K19" i="8"/>
  <c r="K21" i="6"/>
  <c r="M65" i="11"/>
  <c r="K25" i="10"/>
  <c r="K18" i="7"/>
  <c r="O24" i="10"/>
  <c r="O16" i="10"/>
  <c r="O27" i="9"/>
  <c r="O23" i="9"/>
  <c r="O19" i="9"/>
  <c r="O15" i="9"/>
  <c r="O27" i="6"/>
  <c r="O20" i="6"/>
  <c r="K24" i="6"/>
  <c r="K23" i="8"/>
  <c r="O14" i="13"/>
  <c r="L14" i="13"/>
  <c r="M14" i="17"/>
  <c r="N14" i="17"/>
  <c r="O20" i="13"/>
  <c r="N20" i="13"/>
  <c r="L20" i="13"/>
  <c r="O16" i="13"/>
  <c r="N16" i="13"/>
  <c r="L16" i="13"/>
  <c r="N53" i="12"/>
  <c r="L53" i="12"/>
  <c r="N49" i="12"/>
  <c r="N45" i="12"/>
  <c r="L45" i="12"/>
  <c r="N41" i="12"/>
  <c r="N37" i="12"/>
  <c r="L37" i="12"/>
  <c r="N33" i="12"/>
  <c r="N30" i="12"/>
  <c r="L30" i="12"/>
  <c r="N22" i="12"/>
  <c r="L22" i="12"/>
  <c r="N68" i="11"/>
  <c r="L68" i="11"/>
  <c r="N64" i="11"/>
  <c r="L64" i="11"/>
  <c r="N60" i="11"/>
  <c r="L60" i="11"/>
  <c r="N56" i="11"/>
  <c r="L56" i="11"/>
  <c r="N52" i="11"/>
  <c r="L52" i="11"/>
  <c r="N48" i="11"/>
  <c r="L48" i="11"/>
  <c r="L44" i="11"/>
  <c r="O44" i="11"/>
  <c r="N44" i="11"/>
  <c r="L40" i="11"/>
  <c r="N40" i="11"/>
  <c r="L36" i="11"/>
  <c r="N36" i="11"/>
  <c r="N32" i="11"/>
  <c r="L32" i="11"/>
  <c r="N28" i="11"/>
  <c r="L28" i="11"/>
  <c r="N24" i="11"/>
  <c r="L24" i="11"/>
  <c r="N20" i="11"/>
  <c r="L20" i="11"/>
  <c r="N16" i="11"/>
  <c r="L16" i="11"/>
  <c r="O26" i="12"/>
  <c r="O22" i="12"/>
  <c r="O18" i="12"/>
  <c r="O25" i="11"/>
  <c r="K25" i="11"/>
  <c r="K18" i="12"/>
  <c r="K22" i="12"/>
  <c r="K26" i="12"/>
  <c r="K15" i="9"/>
  <c r="K18" i="8"/>
  <c r="M112" i="9"/>
  <c r="M116" i="9"/>
  <c r="K19" i="9"/>
  <c r="K23" i="9"/>
  <c r="M48" i="9"/>
  <c r="M52" i="9"/>
  <c r="K27" i="9"/>
  <c r="M76" i="9"/>
  <c r="M56" i="9"/>
  <c r="K26" i="8"/>
  <c r="K22" i="8"/>
  <c r="L14" i="7"/>
  <c r="N14" i="7"/>
  <c r="P56" i="4"/>
  <c r="P17" i="4"/>
  <c r="L14" i="10"/>
  <c r="O14" i="10"/>
  <c r="O14" i="6"/>
  <c r="N14" i="6"/>
  <c r="L14" i="6"/>
  <c r="N65" i="11"/>
  <c r="L65" i="11"/>
  <c r="L61" i="11"/>
  <c r="O61" i="11"/>
  <c r="N57" i="11"/>
  <c r="M57" i="11"/>
  <c r="L53" i="11"/>
  <c r="O53" i="11"/>
  <c r="O49" i="11"/>
  <c r="N49" i="11"/>
  <c r="N45" i="11"/>
  <c r="M45" i="11"/>
  <c r="L41" i="11"/>
  <c r="O41" i="11"/>
  <c r="N37" i="11"/>
  <c r="M37" i="11"/>
  <c r="M33" i="11"/>
  <c r="L33" i="11"/>
  <c r="L29" i="11"/>
  <c r="N25" i="11"/>
  <c r="M25" i="11"/>
  <c r="L21" i="11"/>
  <c r="O21" i="11"/>
  <c r="N17" i="11"/>
  <c r="O39" i="10"/>
  <c r="N39" i="10"/>
  <c r="L35" i="10"/>
  <c r="O35" i="10"/>
  <c r="O31" i="10"/>
  <c r="N31" i="10"/>
  <c r="L27" i="10"/>
  <c r="O27" i="10"/>
  <c r="O23" i="10"/>
  <c r="N23" i="10"/>
  <c r="L19" i="10"/>
  <c r="O19" i="10"/>
  <c r="O15" i="10"/>
  <c r="N15" i="10"/>
  <c r="N117" i="9"/>
  <c r="L117" i="9"/>
  <c r="N113" i="9"/>
  <c r="L113" i="9"/>
  <c r="N109" i="9"/>
  <c r="L109" i="9"/>
  <c r="O109" i="9"/>
  <c r="O105" i="9"/>
  <c r="L105" i="9"/>
  <c r="N105" i="9"/>
  <c r="L101" i="9"/>
  <c r="O101" i="9"/>
  <c r="N101" i="9"/>
  <c r="L97" i="9"/>
  <c r="N97" i="9"/>
  <c r="O97" i="9"/>
  <c r="O93" i="9"/>
  <c r="L93" i="9"/>
  <c r="L89" i="9"/>
  <c r="N89" i="9"/>
  <c r="O85" i="9"/>
  <c r="N85" i="9"/>
  <c r="L85" i="9"/>
  <c r="O81" i="9"/>
  <c r="N81" i="9"/>
  <c r="O77" i="9"/>
  <c r="N77" i="9"/>
  <c r="L77" i="9"/>
  <c r="N14" i="14"/>
  <c r="P34" i="17"/>
  <c r="P50" i="17"/>
  <c r="P58" i="17"/>
  <c r="P70" i="17"/>
  <c r="P74" i="17"/>
  <c r="P106" i="17"/>
  <c r="P118" i="17"/>
  <c r="P146" i="17"/>
  <c r="P162" i="17"/>
  <c r="P22" i="4"/>
  <c r="P32" i="4"/>
  <c r="N14" i="10"/>
  <c r="L73" i="9"/>
  <c r="O73" i="9"/>
  <c r="N73" i="9"/>
  <c r="O69" i="9"/>
  <c r="N69" i="9"/>
  <c r="L69" i="9"/>
  <c r="L65" i="9"/>
  <c r="O65" i="9"/>
  <c r="N65" i="9"/>
  <c r="O61" i="9"/>
  <c r="N61" i="9"/>
  <c r="L61" i="9"/>
  <c r="O57" i="9"/>
  <c r="N57" i="9"/>
  <c r="L57" i="9"/>
  <c r="N53" i="9"/>
  <c r="O53" i="9"/>
  <c r="L53" i="9"/>
  <c r="N49" i="9"/>
  <c r="O49" i="9"/>
  <c r="N45" i="9"/>
  <c r="O45" i="9"/>
  <c r="L45" i="9"/>
  <c r="L41" i="9"/>
  <c r="O41" i="9"/>
  <c r="N41" i="9"/>
  <c r="L37" i="9"/>
  <c r="O37" i="9"/>
  <c r="N37" i="9"/>
  <c r="L33" i="9"/>
  <c r="O33" i="9"/>
  <c r="N33" i="9"/>
  <c r="L29" i="9"/>
  <c r="L25" i="9"/>
  <c r="N25" i="9"/>
  <c r="O25" i="9"/>
  <c r="O21" i="9"/>
  <c r="N21" i="9"/>
  <c r="L21" i="9"/>
  <c r="O17" i="9"/>
  <c r="N17" i="9"/>
  <c r="L17" i="9"/>
  <c r="N47" i="8"/>
  <c r="L47" i="8"/>
  <c r="L43" i="8"/>
  <c r="O43" i="8"/>
  <c r="N43" i="8"/>
  <c r="N39" i="8"/>
  <c r="M39" i="8"/>
  <c r="L39" i="8"/>
  <c r="N35" i="8"/>
  <c r="M35" i="8"/>
  <c r="L35" i="8"/>
  <c r="L31" i="8"/>
  <c r="N31" i="8"/>
  <c r="N27" i="8"/>
  <c r="L27" i="8"/>
  <c r="O27" i="8"/>
  <c r="O23" i="8"/>
  <c r="N23" i="8"/>
  <c r="L23" i="8"/>
  <c r="N19" i="8"/>
  <c r="M19" i="8"/>
  <c r="L19" i="8"/>
  <c r="O19" i="8"/>
  <c r="N15" i="8"/>
  <c r="L15" i="8"/>
  <c r="O15" i="8"/>
  <c r="N53" i="7"/>
  <c r="L53" i="7"/>
  <c r="O53" i="7"/>
  <c r="L49" i="7"/>
  <c r="O49" i="7"/>
  <c r="N49" i="7"/>
  <c r="M49" i="7"/>
  <c r="L45" i="7"/>
  <c r="N45" i="7"/>
  <c r="M45" i="7"/>
  <c r="O41" i="7"/>
  <c r="N41" i="7"/>
  <c r="L41" i="7"/>
  <c r="O37" i="7"/>
  <c r="N37" i="7"/>
  <c r="L37" i="7"/>
  <c r="M33" i="7"/>
  <c r="L33" i="7"/>
  <c r="O33" i="7"/>
  <c r="N33" i="7"/>
  <c r="O29" i="7"/>
  <c r="N29" i="7"/>
  <c r="L29" i="7"/>
  <c r="L25" i="7"/>
  <c r="O25" i="7"/>
  <c r="N25" i="7"/>
  <c r="O21" i="7"/>
  <c r="N21" i="7"/>
  <c r="L21" i="7"/>
  <c r="N17" i="7"/>
  <c r="L17" i="7"/>
  <c r="O17" i="7"/>
  <c r="O64" i="6"/>
  <c r="N64" i="6"/>
  <c r="L64" i="6"/>
  <c r="N60" i="6"/>
  <c r="L60" i="6"/>
  <c r="O60" i="6"/>
  <c r="O56" i="6"/>
  <c r="N56" i="6"/>
  <c r="L56" i="6"/>
  <c r="L52" i="6"/>
  <c r="O52" i="6"/>
  <c r="N52" i="6"/>
  <c r="O48" i="6"/>
  <c r="N48" i="6"/>
  <c r="L48" i="6"/>
  <c r="L46" i="6"/>
  <c r="O46" i="6"/>
  <c r="N46" i="6"/>
  <c r="L42" i="6"/>
  <c r="O42" i="6"/>
  <c r="N42" i="6"/>
  <c r="O38" i="6"/>
  <c r="N38" i="6"/>
  <c r="L38" i="6"/>
  <c r="L34" i="6"/>
  <c r="O34" i="6"/>
  <c r="N34" i="6"/>
  <c r="O30" i="6"/>
  <c r="N30" i="6"/>
  <c r="L30" i="6"/>
  <c r="L26" i="6"/>
  <c r="O26" i="6"/>
  <c r="N26" i="6"/>
  <c r="O23" i="6"/>
  <c r="N23" i="6"/>
  <c r="L23" i="6"/>
  <c r="L19" i="6"/>
  <c r="O19" i="6"/>
  <c r="N19" i="6"/>
  <c r="O15" i="6"/>
  <c r="N15" i="6"/>
  <c r="L15" i="6"/>
  <c r="M69" i="11"/>
  <c r="M101" i="9"/>
  <c r="K14" i="11"/>
  <c r="M14" i="10"/>
  <c r="M15" i="10"/>
  <c r="M19" i="10"/>
  <c r="M23" i="10"/>
  <c r="M27" i="10"/>
  <c r="M31" i="10"/>
  <c r="M35" i="10"/>
  <c r="M39" i="10"/>
  <c r="M29" i="9"/>
  <c r="M45" i="9"/>
  <c r="M57" i="9"/>
  <c r="M109" i="9"/>
  <c r="M41" i="9"/>
  <c r="M93" i="9"/>
  <c r="M97" i="9"/>
  <c r="M37" i="9"/>
  <c r="P46" i="9"/>
  <c r="M49" i="9"/>
  <c r="M53" i="9"/>
  <c r="M77" i="9"/>
  <c r="M89" i="9"/>
  <c r="M117" i="9"/>
  <c r="M21" i="9"/>
  <c r="M61" i="9"/>
  <c r="M69" i="9"/>
  <c r="M81" i="9"/>
  <c r="M113" i="9"/>
  <c r="M17" i="7"/>
  <c r="M53" i="7"/>
  <c r="O14" i="15"/>
  <c r="O14" i="11"/>
  <c r="K16" i="4"/>
  <c r="M25" i="4"/>
  <c r="M30" i="4"/>
  <c r="P30" i="4" s="1"/>
  <c r="M48" i="4"/>
  <c r="P48" i="4" s="1"/>
  <c r="M53" i="4"/>
  <c r="P53" i="4" s="1"/>
  <c r="K55" i="4"/>
  <c r="M21" i="4"/>
  <c r="P21" i="4" s="1"/>
  <c r="M26" i="4"/>
  <c r="P26" i="4" s="1"/>
  <c r="M36" i="4"/>
  <c r="P36" i="4" s="1"/>
  <c r="M40" i="4"/>
  <c r="P40" i="4" s="1"/>
  <c r="M44" i="4"/>
  <c r="M49" i="4"/>
  <c r="P49" i="4" s="1"/>
  <c r="M57" i="4"/>
  <c r="M16" i="5"/>
  <c r="P16" i="5" s="1"/>
  <c r="K16" i="5"/>
  <c r="K20" i="4"/>
  <c r="K35" i="4"/>
  <c r="M20" i="5"/>
  <c r="P20" i="5" s="1"/>
  <c r="K20" i="5"/>
  <c r="K17" i="5"/>
  <c r="K21" i="5"/>
  <c r="M16" i="18"/>
  <c r="P16" i="18" s="1"/>
  <c r="K18" i="18"/>
  <c r="M20" i="18"/>
  <c r="P20" i="18" s="1"/>
  <c r="K22" i="18"/>
  <c r="M24" i="18"/>
  <c r="K26" i="18"/>
  <c r="M28" i="18"/>
  <c r="P28" i="18" s="1"/>
  <c r="M32" i="18"/>
  <c r="P32" i="18" s="1"/>
  <c r="K34" i="18"/>
  <c r="M36" i="18"/>
  <c r="M40" i="18"/>
  <c r="P40" i="18" s="1"/>
  <c r="K16" i="16"/>
  <c r="M18" i="16"/>
  <c r="K20" i="16"/>
  <c r="K24" i="16"/>
  <c r="M26" i="16"/>
  <c r="K28" i="16"/>
  <c r="M30" i="16"/>
  <c r="P30" i="16" s="1"/>
  <c r="K32" i="16"/>
  <c r="M34" i="16"/>
  <c r="K36" i="16"/>
  <c r="M38" i="16"/>
  <c r="M42" i="16"/>
  <c r="P42" i="16" s="1"/>
  <c r="K44" i="16"/>
  <c r="M46" i="16"/>
  <c r="P46" i="16" s="1"/>
  <c r="K48" i="16"/>
  <c r="M16" i="15"/>
  <c r="K18" i="15"/>
  <c r="M20" i="15"/>
  <c r="K22" i="15"/>
  <c r="M24" i="15"/>
  <c r="K26" i="15"/>
  <c r="M28" i="15"/>
  <c r="K30" i="15"/>
  <c r="M32" i="15"/>
  <c r="P32" i="15" s="1"/>
  <c r="K34" i="15"/>
  <c r="M36" i="15"/>
  <c r="P36" i="15" s="1"/>
  <c r="K38" i="15"/>
  <c r="M40" i="15"/>
  <c r="K42" i="15"/>
  <c r="M44" i="15"/>
  <c r="P44" i="15" s="1"/>
  <c r="K46" i="15"/>
  <c r="M48" i="15"/>
  <c r="P48" i="15" s="1"/>
  <c r="K50" i="15"/>
  <c r="M52" i="15"/>
  <c r="P52" i="15" s="1"/>
  <c r="K54" i="15"/>
  <c r="M56" i="15"/>
  <c r="P56" i="15" s="1"/>
  <c r="K20" i="14"/>
  <c r="M22" i="14"/>
  <c r="M26" i="14"/>
  <c r="K28" i="14"/>
  <c r="M33" i="14"/>
  <c r="K35" i="14"/>
  <c r="M37" i="14"/>
  <c r="K39" i="14"/>
  <c r="M41" i="14"/>
  <c r="K43" i="14"/>
  <c r="M45" i="14"/>
  <c r="M49" i="14"/>
  <c r="K51" i="14"/>
  <c r="M53" i="14"/>
  <c r="M55" i="14"/>
  <c r="M59" i="14"/>
  <c r="K61" i="14"/>
  <c r="M63" i="14"/>
  <c r="K65" i="14"/>
  <c r="M67" i="14"/>
  <c r="K69" i="14"/>
  <c r="M71" i="14"/>
  <c r="M19" i="12"/>
  <c r="K19" i="12"/>
  <c r="K21" i="12"/>
  <c r="M21" i="12"/>
  <c r="P21" i="12" s="1"/>
  <c r="M23" i="12"/>
  <c r="K23" i="12"/>
  <c r="K25" i="12"/>
  <c r="M27" i="12"/>
  <c r="K27" i="12"/>
  <c r="K29" i="12"/>
  <c r="M29" i="12"/>
  <c r="M31" i="12"/>
  <c r="K31" i="12"/>
  <c r="M32" i="12"/>
  <c r="P32" i="12" s="1"/>
  <c r="M34" i="12"/>
  <c r="K34" i="12"/>
  <c r="K36" i="12"/>
  <c r="M36" i="12"/>
  <c r="P36" i="12" s="1"/>
  <c r="M38" i="12"/>
  <c r="K38" i="12"/>
  <c r="M40" i="12"/>
  <c r="P40" i="12" s="1"/>
  <c r="M42" i="12"/>
  <c r="K42" i="12"/>
  <c r="K44" i="12"/>
  <c r="M44" i="12"/>
  <c r="P44" i="12" s="1"/>
  <c r="M46" i="12"/>
  <c r="K46" i="12"/>
  <c r="M48" i="12"/>
  <c r="P48" i="12" s="1"/>
  <c r="M50" i="12"/>
  <c r="K50" i="12"/>
  <c r="K52" i="12"/>
  <c r="M52" i="12"/>
  <c r="P52" i="12" s="1"/>
  <c r="M54" i="12"/>
  <c r="K54" i="12"/>
  <c r="K15" i="12"/>
  <c r="M17" i="12"/>
  <c r="K22" i="11"/>
  <c r="M22" i="11"/>
  <c r="K38" i="11"/>
  <c r="M38" i="11"/>
  <c r="P38" i="11" s="1"/>
  <c r="K54" i="11"/>
  <c r="M54" i="11"/>
  <c r="P54" i="11" s="1"/>
  <c r="K66" i="11"/>
  <c r="M66" i="11"/>
  <c r="P66" i="11" s="1"/>
  <c r="K83" i="9"/>
  <c r="M83" i="9"/>
  <c r="M41" i="8"/>
  <c r="K41" i="8"/>
  <c r="K18" i="11"/>
  <c r="M18" i="11"/>
  <c r="M27" i="11"/>
  <c r="P27" i="11" s="1"/>
  <c r="K34" i="11"/>
  <c r="M34" i="11"/>
  <c r="P34" i="11" s="1"/>
  <c r="M43" i="11"/>
  <c r="P43" i="11" s="1"/>
  <c r="K50" i="11"/>
  <c r="M50" i="11"/>
  <c r="P50" i="11" s="1"/>
  <c r="K62" i="11"/>
  <c r="M62" i="11"/>
  <c r="P62" i="11" s="1"/>
  <c r="M23" i="11"/>
  <c r="K30" i="11"/>
  <c r="M30" i="11"/>
  <c r="P30" i="11" s="1"/>
  <c r="M39" i="11"/>
  <c r="P39" i="11" s="1"/>
  <c r="K46" i="11"/>
  <c r="M46" i="11"/>
  <c r="P46" i="11" s="1"/>
  <c r="M55" i="11"/>
  <c r="P55" i="11" s="1"/>
  <c r="K70" i="11"/>
  <c r="M70" i="11"/>
  <c r="P70" i="11" s="1"/>
  <c r="K26" i="11"/>
  <c r="M26" i="11"/>
  <c r="K42" i="11"/>
  <c r="M42" i="11"/>
  <c r="P42" i="11" s="1"/>
  <c r="K58" i="11"/>
  <c r="M58" i="11"/>
  <c r="P58" i="11" s="1"/>
  <c r="K59" i="11"/>
  <c r="M59" i="11"/>
  <c r="P59" i="11" s="1"/>
  <c r="M16" i="10"/>
  <c r="K16" i="10"/>
  <c r="M24" i="10"/>
  <c r="K24" i="10"/>
  <c r="M32" i="10"/>
  <c r="P32" i="10" s="1"/>
  <c r="K32" i="10"/>
  <c r="M40" i="10"/>
  <c r="P40" i="10" s="1"/>
  <c r="K40" i="10"/>
  <c r="K21" i="7"/>
  <c r="M21" i="7"/>
  <c r="K29" i="7"/>
  <c r="M29" i="7"/>
  <c r="K37" i="7"/>
  <c r="M37" i="7"/>
  <c r="M17" i="6"/>
  <c r="K17" i="6"/>
  <c r="M25" i="9"/>
  <c r="K25" i="9"/>
  <c r="M33" i="9"/>
  <c r="K33" i="9"/>
  <c r="M42" i="9"/>
  <c r="P42" i="9" s="1"/>
  <c r="K42" i="9"/>
  <c r="M73" i="9"/>
  <c r="K73" i="9"/>
  <c r="M102" i="9"/>
  <c r="P102" i="9" s="1"/>
  <c r="K102" i="9"/>
  <c r="K19" i="10"/>
  <c r="K27" i="10"/>
  <c r="K35" i="10"/>
  <c r="P36" i="10"/>
  <c r="M17" i="9"/>
  <c r="K17" i="9"/>
  <c r="K47" i="9"/>
  <c r="M47" i="9"/>
  <c r="M65" i="9"/>
  <c r="K65" i="9"/>
  <c r="M85" i="9"/>
  <c r="K85" i="9"/>
  <c r="M94" i="9"/>
  <c r="P94" i="9" s="1"/>
  <c r="K94" i="9"/>
  <c r="M24" i="8"/>
  <c r="P24" i="8" s="1"/>
  <c r="K24" i="8"/>
  <c r="M33" i="8"/>
  <c r="K33" i="8"/>
  <c r="M22" i="9"/>
  <c r="P22" i="9" s="1"/>
  <c r="K22" i="9"/>
  <c r="M70" i="9"/>
  <c r="P70" i="9" s="1"/>
  <c r="K70" i="9"/>
  <c r="K99" i="9"/>
  <c r="M99" i="9"/>
  <c r="M105" i="9"/>
  <c r="K105" i="9"/>
  <c r="M114" i="9"/>
  <c r="P114" i="9" s="1"/>
  <c r="K114" i="9"/>
  <c r="K42" i="8"/>
  <c r="M42" i="8"/>
  <c r="K45" i="9"/>
  <c r="K53" i="9"/>
  <c r="K57" i="9"/>
  <c r="K81" i="9"/>
  <c r="K89" i="9"/>
  <c r="K97" i="9"/>
  <c r="K27" i="8"/>
  <c r="M27" i="8"/>
  <c r="M29" i="8"/>
  <c r="K29" i="8"/>
  <c r="M25" i="7"/>
  <c r="K25" i="7"/>
  <c r="K34" i="7"/>
  <c r="M34" i="7"/>
  <c r="P34" i="7" s="1"/>
  <c r="M15" i="9"/>
  <c r="M31" i="9"/>
  <c r="M51" i="9"/>
  <c r="M63" i="9"/>
  <c r="M111" i="9"/>
  <c r="P111" i="9" s="1"/>
  <c r="M47" i="8"/>
  <c r="K41" i="7"/>
  <c r="M41" i="7"/>
  <c r="K50" i="7"/>
  <c r="M50" i="7"/>
  <c r="P50" i="7" s="1"/>
  <c r="K23" i="7"/>
  <c r="K35" i="7"/>
  <c r="K43" i="7"/>
  <c r="M20" i="6"/>
  <c r="K20" i="6"/>
  <c r="M27" i="6"/>
  <c r="K27" i="6"/>
  <c r="M35" i="6"/>
  <c r="K35" i="6"/>
  <c r="M43" i="6"/>
  <c r="K43" i="6"/>
  <c r="M47" i="6"/>
  <c r="K47" i="6"/>
  <c r="M53" i="6"/>
  <c r="K53" i="6"/>
  <c r="M62" i="6"/>
  <c r="K62" i="6"/>
  <c r="M31" i="6"/>
  <c r="K31" i="6"/>
  <c r="M39" i="6"/>
  <c r="P39" i="6" s="1"/>
  <c r="K39" i="6"/>
  <c r="M49" i="6"/>
  <c r="K49" i="6"/>
  <c r="M57" i="6"/>
  <c r="K57" i="6"/>
  <c r="K58" i="6"/>
  <c r="M14" i="4"/>
  <c r="P14" i="4" s="1"/>
  <c r="P42" i="4"/>
  <c r="N22" i="5"/>
  <c r="G17" i="2" s="1"/>
  <c r="P18" i="4"/>
  <c r="N14" i="9"/>
  <c r="L14" i="9"/>
  <c r="O38" i="10"/>
  <c r="N38" i="10"/>
  <c r="O34" i="10"/>
  <c r="N34" i="10"/>
  <c r="O30" i="10"/>
  <c r="N30" i="10"/>
  <c r="O26" i="10"/>
  <c r="N26" i="10"/>
  <c r="O22" i="10"/>
  <c r="N22" i="10"/>
  <c r="O18" i="10"/>
  <c r="N18" i="10"/>
  <c r="N14" i="13"/>
  <c r="M14" i="9"/>
  <c r="P110" i="9"/>
  <c r="L42" i="18"/>
  <c r="I30" i="2" s="1"/>
  <c r="P67" i="11"/>
  <c r="N116" i="9"/>
  <c r="L116" i="9"/>
  <c r="O112" i="9"/>
  <c r="N112" i="9"/>
  <c r="L112" i="9"/>
  <c r="O108" i="9"/>
  <c r="N108" i="9"/>
  <c r="O104" i="9"/>
  <c r="N104" i="9"/>
  <c r="O100" i="9"/>
  <c r="N100" i="9"/>
  <c r="L100" i="9"/>
  <c r="O96" i="9"/>
  <c r="N96" i="9"/>
  <c r="L92" i="9"/>
  <c r="O92" i="9"/>
  <c r="L88" i="9"/>
  <c r="O88" i="9"/>
  <c r="N84" i="9"/>
  <c r="L80" i="9"/>
  <c r="O80" i="9"/>
  <c r="N76" i="9"/>
  <c r="L76" i="9"/>
  <c r="N72" i="9"/>
  <c r="L72" i="9"/>
  <c r="L68" i="9"/>
  <c r="O68" i="9"/>
  <c r="N64" i="9"/>
  <c r="L64" i="9"/>
  <c r="O60" i="9"/>
  <c r="N60" i="9"/>
  <c r="L60" i="9"/>
  <c r="O56" i="9"/>
  <c r="N56" i="9"/>
  <c r="L56" i="9"/>
  <c r="N52" i="9"/>
  <c r="L52" i="9"/>
  <c r="O48" i="9"/>
  <c r="N48" i="9"/>
  <c r="L48" i="9"/>
  <c r="O44" i="9"/>
  <c r="N44" i="9"/>
  <c r="O40" i="9"/>
  <c r="N40" i="9"/>
  <c r="O36" i="9"/>
  <c r="N36" i="9"/>
  <c r="L36" i="9"/>
  <c r="O32" i="9"/>
  <c r="N32" i="9"/>
  <c r="L28" i="9"/>
  <c r="O28" i="9"/>
  <c r="L24" i="9"/>
  <c r="O24" i="9"/>
  <c r="O20" i="9"/>
  <c r="N20" i="9"/>
  <c r="L16" i="9"/>
  <c r="O16" i="9"/>
  <c r="O46" i="8"/>
  <c r="N46" i="8"/>
  <c r="M46" i="8"/>
  <c r="O42" i="8"/>
  <c r="N42" i="8"/>
  <c r="L42" i="8"/>
  <c r="O38" i="8"/>
  <c r="N38" i="8"/>
  <c r="M38" i="8"/>
  <c r="L38" i="8"/>
  <c r="O34" i="8"/>
  <c r="N34" i="8"/>
  <c r="M34" i="8"/>
  <c r="L34" i="8"/>
  <c r="N30" i="8"/>
  <c r="M30" i="8"/>
  <c r="L30" i="8"/>
  <c r="O30" i="8"/>
  <c r="M26" i="8"/>
  <c r="L26" i="8"/>
  <c r="O26" i="8"/>
  <c r="N26" i="8"/>
  <c r="L22" i="8"/>
  <c r="O22" i="8"/>
  <c r="N22" i="8"/>
  <c r="M22" i="8"/>
  <c r="O18" i="8"/>
  <c r="N18" i="8"/>
  <c r="M18" i="8"/>
  <c r="L18" i="8"/>
  <c r="O56" i="7"/>
  <c r="N56" i="7"/>
  <c r="L56" i="7"/>
  <c r="O52" i="7"/>
  <c r="N52" i="7"/>
  <c r="L52" i="7"/>
  <c r="L48" i="7"/>
  <c r="O48" i="7"/>
  <c r="O44" i="7"/>
  <c r="L44" i="7"/>
  <c r="N40" i="7"/>
  <c r="O40" i="7"/>
  <c r="L40" i="7"/>
  <c r="L36" i="7"/>
  <c r="N36" i="7"/>
  <c r="O36" i="7"/>
  <c r="N32" i="7"/>
  <c r="L32" i="7"/>
  <c r="N28" i="7"/>
  <c r="O28" i="7"/>
  <c r="L28" i="7"/>
  <c r="L24" i="7"/>
  <c r="O24" i="7"/>
  <c r="N24" i="7"/>
  <c r="L20" i="7"/>
  <c r="O20" i="7"/>
  <c r="N20" i="7"/>
  <c r="L16" i="7"/>
  <c r="N16" i="7"/>
  <c r="O16" i="7"/>
  <c r="M63" i="6"/>
  <c r="L63" i="6"/>
  <c r="O63" i="6"/>
  <c r="N63" i="6"/>
  <c r="L59" i="6"/>
  <c r="N59" i="6"/>
  <c r="M59" i="6"/>
  <c r="N55" i="6"/>
  <c r="M55" i="6"/>
  <c r="L55" i="6"/>
  <c r="O51" i="6"/>
  <c r="N51" i="6"/>
  <c r="M51" i="6"/>
  <c r="L51" i="6"/>
  <c r="L45" i="6"/>
  <c r="O45" i="6"/>
  <c r="N45" i="6"/>
  <c r="M45" i="6"/>
  <c r="L41" i="6"/>
  <c r="O41" i="6"/>
  <c r="N41" i="6"/>
  <c r="M41" i="6"/>
  <c r="L37" i="6"/>
  <c r="N37" i="6"/>
  <c r="M37" i="6"/>
  <c r="L33" i="6"/>
  <c r="N33" i="6"/>
  <c r="M33" i="6"/>
  <c r="M29" i="6"/>
  <c r="L29" i="6"/>
  <c r="O29" i="6"/>
  <c r="N29" i="6"/>
  <c r="M25" i="6"/>
  <c r="L25" i="6"/>
  <c r="O25" i="6"/>
  <c r="N25" i="6"/>
  <c r="M22" i="6"/>
  <c r="L22" i="6"/>
  <c r="O22" i="6"/>
  <c r="N22" i="6"/>
  <c r="M18" i="6"/>
  <c r="L18" i="6"/>
  <c r="O18" i="6"/>
  <c r="N18" i="6"/>
  <c r="M28" i="9"/>
  <c r="M64" i="9"/>
  <c r="M68" i="9"/>
  <c r="M72" i="9"/>
  <c r="M92" i="9"/>
  <c r="M24" i="7"/>
  <c r="M20" i="9"/>
  <c r="M24" i="9"/>
  <c r="M44" i="9"/>
  <c r="M80" i="9"/>
  <c r="M84" i="9"/>
  <c r="M88" i="9"/>
  <c r="M108" i="9"/>
  <c r="M18" i="10"/>
  <c r="M22" i="10"/>
  <c r="M26" i="10"/>
  <c r="M30" i="10"/>
  <c r="M34" i="10"/>
  <c r="M38" i="10"/>
  <c r="M32" i="9"/>
  <c r="M36" i="9"/>
  <c r="M40" i="9"/>
  <c r="M60" i="9"/>
  <c r="M96" i="9"/>
  <c r="M100" i="9"/>
  <c r="M104" i="9"/>
  <c r="M16" i="7"/>
  <c r="M20" i="7"/>
  <c r="M32" i="7"/>
  <c r="M36" i="7"/>
  <c r="M28" i="7"/>
  <c r="M48" i="7"/>
  <c r="M52" i="7"/>
  <c r="K14" i="6"/>
  <c r="M14" i="6"/>
  <c r="M40" i="7"/>
  <c r="M44" i="7"/>
  <c r="M56" i="7"/>
  <c r="P45" i="4"/>
  <c r="L22" i="5"/>
  <c r="I17" i="2" s="1"/>
  <c r="P19" i="4"/>
  <c r="P20" i="4"/>
  <c r="P27" i="4"/>
  <c r="P28" i="4"/>
  <c r="P31" i="4"/>
  <c r="P38" i="4"/>
  <c r="P17" i="5"/>
  <c r="P18" i="5"/>
  <c r="P21" i="5"/>
  <c r="P41" i="4"/>
  <c r="P46" i="4"/>
  <c r="P55" i="4"/>
  <c r="P77" i="17"/>
  <c r="P85" i="17"/>
  <c r="P101" i="17"/>
  <c r="P141" i="17"/>
  <c r="P32" i="17"/>
  <c r="P48" i="17"/>
  <c r="P56" i="17"/>
  <c r="P60" i="17"/>
  <c r="P64" i="17"/>
  <c r="P80" i="17"/>
  <c r="P84" i="17"/>
  <c r="P92" i="17"/>
  <c r="P100" i="17"/>
  <c r="P104" i="17"/>
  <c r="P112" i="17"/>
  <c r="P120" i="17"/>
  <c r="P124" i="17"/>
  <c r="P132" i="17"/>
  <c r="P140" i="17"/>
  <c r="P144" i="17"/>
  <c r="P152" i="17"/>
  <c r="P16" i="16"/>
  <c r="P20" i="16"/>
  <c r="P24" i="16"/>
  <c r="P28" i="16"/>
  <c r="P32" i="16"/>
  <c r="P36" i="16"/>
  <c r="P44" i="16"/>
  <c r="P48" i="16"/>
  <c r="P25" i="15"/>
  <c r="P19" i="13"/>
  <c r="P24" i="12"/>
  <c r="P47" i="11"/>
  <c r="P65" i="11"/>
  <c r="P41" i="11"/>
  <c r="P26" i="9"/>
  <c r="P58" i="9"/>
  <c r="P90" i="9"/>
  <c r="P106" i="9"/>
  <c r="P18" i="9"/>
  <c r="P98" i="9"/>
  <c r="P18" i="7"/>
  <c r="P14" i="16"/>
  <c r="M14" i="15"/>
  <c r="M14" i="11"/>
  <c r="O14" i="7"/>
  <c r="N14" i="15"/>
  <c r="N14" i="11"/>
  <c r="M15" i="5"/>
  <c r="P15" i="5" s="1"/>
  <c r="M19" i="5"/>
  <c r="P19" i="5" s="1"/>
  <c r="K15" i="18"/>
  <c r="M17" i="18"/>
  <c r="K19" i="18"/>
  <c r="M21" i="18"/>
  <c r="K23" i="18"/>
  <c r="M25" i="18"/>
  <c r="K27" i="18"/>
  <c r="M29" i="18"/>
  <c r="K31" i="18"/>
  <c r="M33" i="18"/>
  <c r="P33" i="18" s="1"/>
  <c r="K35" i="18"/>
  <c r="M37" i="18"/>
  <c r="P37" i="18" s="1"/>
  <c r="K39" i="18"/>
  <c r="M41" i="18"/>
  <c r="P41" i="18" s="1"/>
  <c r="M15" i="17"/>
  <c r="P15" i="17" s="1"/>
  <c r="K17" i="17"/>
  <c r="M19" i="17"/>
  <c r="K21" i="17"/>
  <c r="M23" i="17"/>
  <c r="P23" i="17" s="1"/>
  <c r="K25" i="17"/>
  <c r="M27" i="17"/>
  <c r="K29" i="17"/>
  <c r="M31" i="17"/>
  <c r="P31" i="17" s="1"/>
  <c r="K33" i="17"/>
  <c r="M35" i="17"/>
  <c r="P35" i="17" s="1"/>
  <c r="K37" i="17"/>
  <c r="M39" i="17"/>
  <c r="P39" i="17" s="1"/>
  <c r="K41" i="17"/>
  <c r="M43" i="17"/>
  <c r="K45" i="17"/>
  <c r="M47" i="17"/>
  <c r="P47" i="17" s="1"/>
  <c r="K49" i="17"/>
  <c r="M51" i="17"/>
  <c r="P51" i="17" s="1"/>
  <c r="K53" i="17"/>
  <c r="M55" i="17"/>
  <c r="P55" i="17" s="1"/>
  <c r="K57" i="17"/>
  <c r="M59" i="17"/>
  <c r="P59" i="17" s="1"/>
  <c r="K61" i="17"/>
  <c r="M63" i="17"/>
  <c r="P63" i="17" s="1"/>
  <c r="K65" i="17"/>
  <c r="M67" i="17"/>
  <c r="P67" i="17" s="1"/>
  <c r="K69" i="17"/>
  <c r="M71" i="17"/>
  <c r="P71" i="17" s="1"/>
  <c r="K73" i="17"/>
  <c r="M75" i="17"/>
  <c r="P75" i="17" s="1"/>
  <c r="K77" i="17"/>
  <c r="M79" i="17"/>
  <c r="P79" i="17" s="1"/>
  <c r="K81" i="17"/>
  <c r="M83" i="17"/>
  <c r="P83" i="17" s="1"/>
  <c r="K85" i="17"/>
  <c r="M87" i="17"/>
  <c r="P87" i="17" s="1"/>
  <c r="K89" i="17"/>
  <c r="M91" i="17"/>
  <c r="P91" i="17" s="1"/>
  <c r="K93" i="17"/>
  <c r="M95" i="17"/>
  <c r="P95" i="17" s="1"/>
  <c r="K97" i="17"/>
  <c r="M99" i="17"/>
  <c r="P99" i="17" s="1"/>
  <c r="K101" i="17"/>
  <c r="M103" i="17"/>
  <c r="P103" i="17" s="1"/>
  <c r="K105" i="17"/>
  <c r="M107" i="17"/>
  <c r="K109" i="17"/>
  <c r="M111" i="17"/>
  <c r="P111" i="17" s="1"/>
  <c r="K113" i="17"/>
  <c r="M115" i="17"/>
  <c r="P115" i="17" s="1"/>
  <c r="K117" i="17"/>
  <c r="M119" i="17"/>
  <c r="P119" i="17" s="1"/>
  <c r="K121" i="17"/>
  <c r="M123" i="17"/>
  <c r="P123" i="17" s="1"/>
  <c r="K125" i="17"/>
  <c r="M127" i="17"/>
  <c r="P127" i="17" s="1"/>
  <c r="K129" i="17"/>
  <c r="M131" i="17"/>
  <c r="P131" i="17" s="1"/>
  <c r="K133" i="17"/>
  <c r="M135" i="17"/>
  <c r="P135" i="17" s="1"/>
  <c r="K137" i="17"/>
  <c r="M139" i="17"/>
  <c r="P139" i="17" s="1"/>
  <c r="K141" i="17"/>
  <c r="M143" i="17"/>
  <c r="P143" i="17" s="1"/>
  <c r="K145" i="17"/>
  <c r="M147" i="17"/>
  <c r="P147" i="17" s="1"/>
  <c r="K149" i="17"/>
  <c r="M151" i="17"/>
  <c r="P151" i="17" s="1"/>
  <c r="K153" i="17"/>
  <c r="M155" i="17"/>
  <c r="P155" i="17" s="1"/>
  <c r="K157" i="17"/>
  <c r="M159" i="17"/>
  <c r="P159" i="17" s="1"/>
  <c r="K161" i="17"/>
  <c r="M163" i="17"/>
  <c r="P163" i="17" s="1"/>
  <c r="K165" i="17"/>
  <c r="M167" i="17"/>
  <c r="P167" i="17" s="1"/>
  <c r="K15" i="16"/>
  <c r="M17" i="16"/>
  <c r="P17" i="16" s="1"/>
  <c r="K19" i="16"/>
  <c r="M21" i="16"/>
  <c r="P21" i="16" s="1"/>
  <c r="K23" i="16"/>
  <c r="M25" i="16"/>
  <c r="P25" i="16" s="1"/>
  <c r="K27" i="16"/>
  <c r="M29" i="16"/>
  <c r="P29" i="16" s="1"/>
  <c r="K31" i="16"/>
  <c r="M33" i="16"/>
  <c r="P33" i="16" s="1"/>
  <c r="K35" i="16"/>
  <c r="M37" i="16"/>
  <c r="P37" i="16" s="1"/>
  <c r="K39" i="16"/>
  <c r="M41" i="16"/>
  <c r="P41" i="16" s="1"/>
  <c r="K43" i="16"/>
  <c r="M45" i="16"/>
  <c r="K47" i="16"/>
  <c r="L49" i="16"/>
  <c r="I28" i="2" s="1"/>
  <c r="M15" i="15"/>
  <c r="K17" i="15"/>
  <c r="M19" i="15"/>
  <c r="K21" i="15"/>
  <c r="M23" i="15"/>
  <c r="K25" i="15"/>
  <c r="M27" i="15"/>
  <c r="K29" i="15"/>
  <c r="M31" i="15"/>
  <c r="P31" i="15" s="1"/>
  <c r="K33" i="15"/>
  <c r="M35" i="15"/>
  <c r="K37" i="15"/>
  <c r="M39" i="15"/>
  <c r="K41" i="15"/>
  <c r="M43" i="15"/>
  <c r="K45" i="15"/>
  <c r="M47" i="15"/>
  <c r="P47" i="15" s="1"/>
  <c r="K49" i="15"/>
  <c r="M51" i="15"/>
  <c r="P51" i="15" s="1"/>
  <c r="K53" i="15"/>
  <c r="M55" i="15"/>
  <c r="K15" i="14"/>
  <c r="K19" i="14"/>
  <c r="M21" i="14"/>
  <c r="K23" i="14"/>
  <c r="K27" i="14"/>
  <c r="K30" i="14"/>
  <c r="M32" i="14"/>
  <c r="K34" i="14"/>
  <c r="K38" i="14"/>
  <c r="K42" i="14"/>
  <c r="K46" i="14"/>
  <c r="K50" i="14"/>
  <c r="M54" i="14"/>
  <c r="K56" i="14"/>
  <c r="K60" i="14"/>
  <c r="K64" i="14"/>
  <c r="K68" i="14"/>
  <c r="K72" i="14"/>
  <c r="L22" i="13"/>
  <c r="I25" i="2" s="1"/>
  <c r="K20" i="13"/>
  <c r="M20" i="13"/>
  <c r="P20" i="13" s="1"/>
  <c r="M18" i="13"/>
  <c r="P18" i="13" s="1"/>
  <c r="K18" i="13"/>
  <c r="K16" i="13"/>
  <c r="M16" i="13"/>
  <c r="P16" i="13" s="1"/>
  <c r="M14" i="13"/>
  <c r="K14" i="13"/>
  <c r="P15" i="13"/>
  <c r="M14" i="12"/>
  <c r="K16" i="12"/>
  <c r="M18" i="12"/>
  <c r="K20" i="12"/>
  <c r="M22" i="12"/>
  <c r="K24" i="12"/>
  <c r="M26" i="12"/>
  <c r="K28" i="12"/>
  <c r="M30" i="12"/>
  <c r="M33" i="12"/>
  <c r="K35" i="12"/>
  <c r="M37" i="12"/>
  <c r="K39" i="12"/>
  <c r="K43" i="12"/>
  <c r="M45" i="12"/>
  <c r="K47" i="12"/>
  <c r="M49" i="12"/>
  <c r="K51" i="12"/>
  <c r="M53" i="12"/>
  <c r="K55" i="12"/>
  <c r="M16" i="11"/>
  <c r="M20" i="11"/>
  <c r="M24" i="11"/>
  <c r="M28" i="11"/>
  <c r="M32" i="11"/>
  <c r="M36" i="11"/>
  <c r="M40" i="11"/>
  <c r="M44" i="11"/>
  <c r="M48" i="11"/>
  <c r="M52" i="11"/>
  <c r="M56" i="11"/>
  <c r="M60" i="11"/>
  <c r="M64" i="11"/>
  <c r="M68" i="11"/>
  <c r="K14" i="10"/>
  <c r="K18" i="10"/>
  <c r="K22" i="10"/>
  <c r="K26" i="10"/>
  <c r="K30" i="10"/>
  <c r="K34" i="10"/>
  <c r="K38" i="10"/>
  <c r="M16" i="9"/>
  <c r="K16" i="9"/>
  <c r="K32" i="9"/>
  <c r="K48" i="9"/>
  <c r="K64" i="9"/>
  <c r="K80" i="9"/>
  <c r="K96" i="9"/>
  <c r="K112" i="9"/>
  <c r="M27" i="9"/>
  <c r="P27" i="9" s="1"/>
  <c r="M43" i="9"/>
  <c r="M59" i="9"/>
  <c r="M75" i="9"/>
  <c r="M91" i="9"/>
  <c r="M107" i="9"/>
  <c r="M23" i="9"/>
  <c r="K24" i="9"/>
  <c r="M39" i="9"/>
  <c r="K40" i="9"/>
  <c r="M55" i="9"/>
  <c r="K56" i="9"/>
  <c r="M71" i="9"/>
  <c r="K72" i="9"/>
  <c r="M87" i="9"/>
  <c r="K88" i="9"/>
  <c r="M103" i="9"/>
  <c r="K104" i="9"/>
  <c r="M48" i="8"/>
  <c r="P48" i="8" s="1"/>
  <c r="K48" i="8"/>
  <c r="K42" i="7"/>
  <c r="M42" i="7"/>
  <c r="P42" i="7" s="1"/>
  <c r="M51" i="7"/>
  <c r="P51" i="7" s="1"/>
  <c r="K51" i="7"/>
  <c r="K22" i="7"/>
  <c r="M22" i="7"/>
  <c r="M20" i="8"/>
  <c r="P20" i="8" s="1"/>
  <c r="K20" i="8"/>
  <c r="M28" i="8"/>
  <c r="P28" i="8" s="1"/>
  <c r="K28" i="8"/>
  <c r="M36" i="8"/>
  <c r="P36" i="8" s="1"/>
  <c r="K36" i="8"/>
  <c r="K43" i="8"/>
  <c r="M43" i="8"/>
  <c r="P43" i="8" s="1"/>
  <c r="M60" i="6"/>
  <c r="K60" i="6"/>
  <c r="P44" i="8"/>
  <c r="K44" i="8"/>
  <c r="K19" i="7"/>
  <c r="K39" i="7"/>
  <c r="M15" i="8"/>
  <c r="P15" i="8" s="1"/>
  <c r="M23" i="8"/>
  <c r="P23" i="8" s="1"/>
  <c r="M31" i="8"/>
  <c r="K46" i="7"/>
  <c r="M46" i="7"/>
  <c r="P46" i="7" s="1"/>
  <c r="P54" i="7"/>
  <c r="K14" i="7"/>
  <c r="M14" i="7"/>
  <c r="M15" i="7"/>
  <c r="K15" i="7"/>
  <c r="K26" i="7"/>
  <c r="M26" i="7"/>
  <c r="P26" i="7" s="1"/>
  <c r="M27" i="7"/>
  <c r="K27" i="7"/>
  <c r="K47" i="7"/>
  <c r="P23" i="7"/>
  <c r="P43" i="7"/>
  <c r="M15" i="6"/>
  <c r="K15" i="6"/>
  <c r="M30" i="6"/>
  <c r="K30" i="6"/>
  <c r="M56" i="6"/>
  <c r="K56" i="6"/>
  <c r="M64" i="6"/>
  <c r="K64" i="6"/>
  <c r="M19" i="6"/>
  <c r="K19" i="6"/>
  <c r="M34" i="6"/>
  <c r="K34" i="6"/>
  <c r="M46" i="6"/>
  <c r="P46" i="6" s="1"/>
  <c r="K46" i="6"/>
  <c r="M23" i="6"/>
  <c r="K23" i="6"/>
  <c r="M38" i="6"/>
  <c r="K38" i="6"/>
  <c r="M48" i="6"/>
  <c r="K48" i="6"/>
  <c r="M26" i="6"/>
  <c r="K26" i="6"/>
  <c r="M42" i="6"/>
  <c r="K42" i="6"/>
  <c r="M52" i="6"/>
  <c r="K52" i="6"/>
  <c r="N58" i="4"/>
  <c r="G16" i="2" s="1"/>
  <c r="K19" i="4"/>
  <c r="K23" i="4"/>
  <c r="K27" i="4"/>
  <c r="K31" i="4"/>
  <c r="K54" i="4"/>
  <c r="K15" i="4"/>
  <c r="K34" i="4"/>
  <c r="K38" i="4"/>
  <c r="K42" i="4"/>
  <c r="K46" i="4"/>
  <c r="K50" i="4"/>
  <c r="L58" i="4"/>
  <c r="I16" i="2" s="1"/>
  <c r="P17" i="12" l="1"/>
  <c r="K40" i="12"/>
  <c r="P39" i="12"/>
  <c r="P22" i="12"/>
  <c r="P29" i="12"/>
  <c r="M25" i="12"/>
  <c r="P25" i="12" s="1"/>
  <c r="P15" i="12"/>
  <c r="P20" i="12"/>
  <c r="P47" i="12"/>
  <c r="K32" i="12"/>
  <c r="K48" i="12"/>
  <c r="P26" i="12"/>
  <c r="P18" i="12"/>
  <c r="P70" i="14"/>
  <c r="P19" i="6"/>
  <c r="P57" i="6"/>
  <c r="P35" i="6"/>
  <c r="P34" i="6"/>
  <c r="P64" i="6"/>
  <c r="P31" i="6"/>
  <c r="P53" i="6"/>
  <c r="P62" i="14"/>
  <c r="M40" i="14"/>
  <c r="M48" i="14"/>
  <c r="P48" i="14" s="1"/>
  <c r="P61" i="14"/>
  <c r="P44" i="14"/>
  <c r="P51" i="14"/>
  <c r="P28" i="14"/>
  <c r="P36" i="14"/>
  <c r="P67" i="14"/>
  <c r="P33" i="14"/>
  <c r="P46" i="14"/>
  <c r="P30" i="14"/>
  <c r="P40" i="14"/>
  <c r="M17" i="14"/>
  <c r="P55" i="14"/>
  <c r="P56" i="14"/>
  <c r="P39" i="14"/>
  <c r="P45" i="14"/>
  <c r="P15" i="14"/>
  <c r="P19" i="14"/>
  <c r="P65" i="14"/>
  <c r="P35" i="14"/>
  <c r="M66" i="14"/>
  <c r="P66" i="14" s="1"/>
  <c r="M58" i="14"/>
  <c r="P58" i="14" s="1"/>
  <c r="M52" i="14"/>
  <c r="P52" i="14" s="1"/>
  <c r="M29" i="14"/>
  <c r="P29" i="14" s="1"/>
  <c r="P21" i="14"/>
  <c r="P22" i="14"/>
  <c r="P69" i="14"/>
  <c r="P43" i="14"/>
  <c r="P71" i="14"/>
  <c r="P63" i="14"/>
  <c r="P41" i="14"/>
  <c r="P38" i="14"/>
  <c r="P53" i="14"/>
  <c r="P54" i="14"/>
  <c r="P59" i="14"/>
  <c r="P37" i="14"/>
  <c r="P20" i="14"/>
  <c r="P32" i="14"/>
  <c r="P17" i="14"/>
  <c r="P15" i="6"/>
  <c r="P49" i="6"/>
  <c r="P47" i="6"/>
  <c r="P56" i="6"/>
  <c r="P30" i="6"/>
  <c r="P14" i="6"/>
  <c r="P43" i="6"/>
  <c r="P60" i="6"/>
  <c r="P114" i="17"/>
  <c r="P133" i="17"/>
  <c r="P69" i="17"/>
  <c r="P28" i="17"/>
  <c r="P157" i="17"/>
  <c r="P90" i="17"/>
  <c r="P150" i="17"/>
  <c r="P166" i="17"/>
  <c r="P42" i="17"/>
  <c r="P117" i="17"/>
  <c r="P154" i="17"/>
  <c r="P15" i="16"/>
  <c r="P17" i="15"/>
  <c r="P55" i="15"/>
  <c r="P43" i="15"/>
  <c r="P39" i="15"/>
  <c r="P35" i="15"/>
  <c r="P27" i="15"/>
  <c r="P23" i="15"/>
  <c r="P19" i="15"/>
  <c r="P15" i="15"/>
  <c r="P28" i="12"/>
  <c r="P51" i="12"/>
  <c r="P43" i="12"/>
  <c r="P35" i="12"/>
  <c r="P55" i="12"/>
  <c r="P25" i="11"/>
  <c r="P57" i="11"/>
  <c r="P44" i="11"/>
  <c r="P45" i="9"/>
  <c r="P23" i="9"/>
  <c r="P47" i="7"/>
  <c r="P27" i="7"/>
  <c r="P15" i="7"/>
  <c r="P22" i="7"/>
  <c r="P30" i="7"/>
  <c r="P52" i="6"/>
  <c r="P42" i="6"/>
  <c r="P26" i="6"/>
  <c r="P48" i="6"/>
  <c r="P38" i="6"/>
  <c r="P23" i="6"/>
  <c r="P33" i="11"/>
  <c r="P49" i="11"/>
  <c r="P21" i="15"/>
  <c r="P107" i="17"/>
  <c r="P43" i="17"/>
  <c r="P36" i="18"/>
  <c r="P29" i="15"/>
  <c r="P14" i="10"/>
  <c r="N57" i="15"/>
  <c r="G27" i="2" s="1"/>
  <c r="P40" i="15"/>
  <c r="N49" i="16"/>
  <c r="G28" i="2" s="1"/>
  <c r="P15" i="9"/>
  <c r="O31" i="8"/>
  <c r="P31" i="8" s="1"/>
  <c r="P60" i="14"/>
  <c r="P50" i="14"/>
  <c r="P34" i="14"/>
  <c r="P23" i="14"/>
  <c r="P33" i="15"/>
  <c r="P16" i="9"/>
  <c r="P27" i="14"/>
  <c r="P42" i="14"/>
  <c r="P68" i="14"/>
  <c r="N168" i="17"/>
  <c r="G29" i="2" s="1"/>
  <c r="P38" i="9"/>
  <c r="P99" i="9"/>
  <c r="P18" i="14"/>
  <c r="P24" i="15"/>
  <c r="P16" i="15"/>
  <c r="K117" i="9"/>
  <c r="O117" i="9"/>
  <c r="P28" i="15"/>
  <c r="P20" i="15"/>
  <c r="P25" i="4"/>
  <c r="P44" i="4"/>
  <c r="P37" i="17"/>
  <c r="P57" i="4"/>
  <c r="L74" i="14"/>
  <c r="I26" i="2" s="1"/>
  <c r="P45" i="17"/>
  <c r="O20" i="17"/>
  <c r="P20" i="17" s="1"/>
  <c r="K20" i="17"/>
  <c r="K31" i="7"/>
  <c r="O31" i="7"/>
  <c r="P31" i="7" s="1"/>
  <c r="O21" i="10"/>
  <c r="M21" i="10"/>
  <c r="M31" i="11"/>
  <c r="O31" i="11"/>
  <c r="O23" i="11"/>
  <c r="P23" i="11" s="1"/>
  <c r="O25" i="14"/>
  <c r="P25" i="14" s="1"/>
  <c r="P53" i="17"/>
  <c r="P93" i="17"/>
  <c r="P102" i="17"/>
  <c r="P38" i="17"/>
  <c r="P18" i="17"/>
  <c r="P61" i="17"/>
  <c r="P25" i="17"/>
  <c r="P109" i="17"/>
  <c r="P125" i="17"/>
  <c r="N42" i="18"/>
  <c r="G30" i="2" s="1"/>
  <c r="P21" i="6"/>
  <c r="P29" i="17"/>
  <c r="P58" i="6"/>
  <c r="P18" i="18"/>
  <c r="P83" i="9"/>
  <c r="P62" i="6"/>
  <c r="P21" i="17"/>
  <c r="L168" i="17"/>
  <c r="I29" i="2" s="1"/>
  <c r="P24" i="6"/>
  <c r="P39" i="7"/>
  <c r="K55" i="6"/>
  <c r="O55" i="6"/>
  <c r="K59" i="6"/>
  <c r="O59" i="6"/>
  <c r="P59" i="6" s="1"/>
  <c r="K33" i="6"/>
  <c r="O33" i="6"/>
  <c r="P33" i="6" s="1"/>
  <c r="K84" i="9"/>
  <c r="O84" i="9"/>
  <c r="P84" i="9" s="1"/>
  <c r="K37" i="6"/>
  <c r="O37" i="6"/>
  <c r="P52" i="9"/>
  <c r="P109" i="9"/>
  <c r="K140" i="17"/>
  <c r="O49" i="12"/>
  <c r="P49" i="12" s="1"/>
  <c r="P49" i="14"/>
  <c r="O24" i="17"/>
  <c r="P86" i="17"/>
  <c r="P98" i="17"/>
  <c r="P50" i="15"/>
  <c r="K47" i="8"/>
  <c r="O47" i="8"/>
  <c r="K35" i="8"/>
  <c r="O35" i="8"/>
  <c r="P35" i="8" s="1"/>
  <c r="K56" i="11"/>
  <c r="O56" i="11"/>
  <c r="P56" i="11" s="1"/>
  <c r="K38" i="17"/>
  <c r="O24" i="4"/>
  <c r="P24" i="4" s="1"/>
  <c r="K24" i="4"/>
  <c r="K76" i="9"/>
  <c r="O76" i="9"/>
  <c r="P76" i="9" s="1"/>
  <c r="K24" i="11"/>
  <c r="O24" i="11"/>
  <c r="P24" i="11" s="1"/>
  <c r="O20" i="10"/>
  <c r="P20" i="10" s="1"/>
  <c r="K20" i="10"/>
  <c r="K48" i="11"/>
  <c r="O48" i="11"/>
  <c r="P48" i="11" s="1"/>
  <c r="O14" i="8"/>
  <c r="P14" i="8" s="1"/>
  <c r="P47" i="9"/>
  <c r="M17" i="10"/>
  <c r="K44" i="17"/>
  <c r="M44" i="17"/>
  <c r="O156" i="17"/>
  <c r="M156" i="17"/>
  <c r="O30" i="18"/>
  <c r="M30" i="18"/>
  <c r="P27" i="8"/>
  <c r="P17" i="17"/>
  <c r="M19" i="11"/>
  <c r="M16" i="17"/>
  <c r="O29" i="18"/>
  <c r="P29" i="18" s="1"/>
  <c r="P158" i="17"/>
  <c r="P110" i="17"/>
  <c r="P78" i="17"/>
  <c r="P53" i="15"/>
  <c r="P49" i="15"/>
  <c r="P43" i="16"/>
  <c r="P19" i="7"/>
  <c r="P86" i="9"/>
  <c r="P29" i="8"/>
  <c r="P54" i="15"/>
  <c r="P34" i="15"/>
  <c r="K32" i="11"/>
  <c r="O32" i="11"/>
  <c r="P32" i="11" s="1"/>
  <c r="K52" i="11"/>
  <c r="O52" i="11"/>
  <c r="P52" i="11" s="1"/>
  <c r="K29" i="11"/>
  <c r="O29" i="11"/>
  <c r="P29" i="11" s="1"/>
  <c r="K39" i="8"/>
  <c r="O39" i="8"/>
  <c r="P39" i="8" s="1"/>
  <c r="K55" i="7"/>
  <c r="O55" i="7"/>
  <c r="P55" i="7" s="1"/>
  <c r="K25" i="8"/>
  <c r="O25" i="8"/>
  <c r="M88" i="17"/>
  <c r="O88" i="17"/>
  <c r="K17" i="8"/>
  <c r="O17" i="8"/>
  <c r="P17" i="8" s="1"/>
  <c r="P142" i="17"/>
  <c r="L57" i="15"/>
  <c r="I27" i="2" s="1"/>
  <c r="P37" i="15"/>
  <c r="P61" i="11"/>
  <c r="P26" i="11"/>
  <c r="P33" i="8"/>
  <c r="P27" i="6"/>
  <c r="P34" i="18"/>
  <c r="K17" i="18"/>
  <c r="O17" i="18"/>
  <c r="P17" i="18" s="1"/>
  <c r="O116" i="9"/>
  <c r="P116" i="9" s="1"/>
  <c r="M24" i="17"/>
  <c r="P24" i="17" s="1"/>
  <c r="N74" i="14"/>
  <c r="G26" i="2" s="1"/>
  <c r="P77" i="9"/>
  <c r="P25" i="8"/>
  <c r="P18" i="11"/>
  <c r="P36" i="9"/>
  <c r="P44" i="9"/>
  <c r="P100" i="9"/>
  <c r="O73" i="14"/>
  <c r="P73" i="14" s="1"/>
  <c r="K73" i="14"/>
  <c r="O57" i="14"/>
  <c r="P57" i="14" s="1"/>
  <c r="K57" i="14"/>
  <c r="O47" i="14"/>
  <c r="P47" i="14" s="1"/>
  <c r="K47" i="14"/>
  <c r="O31" i="14"/>
  <c r="P31" i="14" s="1"/>
  <c r="K31" i="14"/>
  <c r="O24" i="14"/>
  <c r="P24" i="14" s="1"/>
  <c r="K24" i="14"/>
  <c r="O16" i="14"/>
  <c r="P16" i="14" s="1"/>
  <c r="K16" i="14"/>
  <c r="O40" i="16"/>
  <c r="P40" i="16" s="1"/>
  <c r="K40" i="16"/>
  <c r="O38" i="18"/>
  <c r="P38" i="18" s="1"/>
  <c r="K38" i="18"/>
  <c r="K45" i="7"/>
  <c r="O45" i="7"/>
  <c r="P45" i="7" s="1"/>
  <c r="O16" i="6"/>
  <c r="P16" i="6" s="1"/>
  <c r="P41" i="8"/>
  <c r="P26" i="14"/>
  <c r="P26" i="16"/>
  <c r="P38" i="16"/>
  <c r="K132" i="17"/>
  <c r="N66" i="6"/>
  <c r="G18" i="2" s="1"/>
  <c r="O30" i="12"/>
  <c r="P30" i="12" s="1"/>
  <c r="O52" i="17"/>
  <c r="P52" i="17" s="1"/>
  <c r="O68" i="17"/>
  <c r="P68" i="17" s="1"/>
  <c r="O76" i="17"/>
  <c r="P76" i="17" s="1"/>
  <c r="M96" i="17"/>
  <c r="O96" i="17"/>
  <c r="O108" i="17"/>
  <c r="P108" i="17" s="1"/>
  <c r="O116" i="17"/>
  <c r="P116" i="17" s="1"/>
  <c r="M128" i="17"/>
  <c r="K128" i="17"/>
  <c r="M136" i="17"/>
  <c r="O136" i="17"/>
  <c r="O148" i="17"/>
  <c r="P148" i="17" s="1"/>
  <c r="O164" i="17"/>
  <c r="P164" i="17" s="1"/>
  <c r="O36" i="17"/>
  <c r="P36" i="17" s="1"/>
  <c r="P22" i="18"/>
  <c r="P34" i="16"/>
  <c r="P18" i="16"/>
  <c r="P24" i="18"/>
  <c r="P45" i="8"/>
  <c r="P42" i="15"/>
  <c r="P62" i="9"/>
  <c r="P38" i="15"/>
  <c r="K17" i="11"/>
  <c r="O17" i="11"/>
  <c r="P17" i="11" s="1"/>
  <c r="K29" i="9"/>
  <c r="O29" i="9"/>
  <c r="P29" i="9" s="1"/>
  <c r="K41" i="12"/>
  <c r="O41" i="12"/>
  <c r="P41" i="12" s="1"/>
  <c r="K28" i="11"/>
  <c r="O28" i="11"/>
  <c r="P28" i="11" s="1"/>
  <c r="P69" i="11"/>
  <c r="K28" i="17"/>
  <c r="P35" i="18"/>
  <c r="P26" i="15"/>
  <c r="P48" i="7"/>
  <c r="P64" i="9"/>
  <c r="O28" i="10"/>
  <c r="P28" i="10" s="1"/>
  <c r="P53" i="9"/>
  <c r="M63" i="11"/>
  <c r="O63" i="11"/>
  <c r="M35" i="11"/>
  <c r="O35" i="11"/>
  <c r="O37" i="10"/>
  <c r="P37" i="10" s="1"/>
  <c r="O51" i="11"/>
  <c r="M51" i="11"/>
  <c r="P69" i="9"/>
  <c r="N22" i="13"/>
  <c r="G25" i="2" s="1"/>
  <c r="P65" i="9"/>
  <c r="P50" i="12"/>
  <c r="P46" i="12"/>
  <c r="K64" i="11"/>
  <c r="O64" i="11"/>
  <c r="P64" i="11" s="1"/>
  <c r="K36" i="11"/>
  <c r="O36" i="11"/>
  <c r="P36" i="11" s="1"/>
  <c r="K45" i="12"/>
  <c r="O45" i="12"/>
  <c r="P45" i="12" s="1"/>
  <c r="K43" i="4"/>
  <c r="O55" i="9"/>
  <c r="P55" i="9" s="1"/>
  <c r="O15" i="11"/>
  <c r="K15" i="11"/>
  <c r="M15" i="11"/>
  <c r="L66" i="6"/>
  <c r="I18" i="2" s="1"/>
  <c r="P20" i="9"/>
  <c r="N71" i="11"/>
  <c r="G23" i="2" s="1"/>
  <c r="P26" i="18"/>
  <c r="P17" i="9"/>
  <c r="K21" i="13"/>
  <c r="O21" i="13"/>
  <c r="P21" i="13" s="1"/>
  <c r="K60" i="11"/>
  <c r="O60" i="11"/>
  <c r="P60" i="11" s="1"/>
  <c r="P37" i="8"/>
  <c r="K14" i="14"/>
  <c r="O14" i="14"/>
  <c r="P14" i="14" s="1"/>
  <c r="P16" i="10"/>
  <c r="O113" i="9"/>
  <c r="P113" i="9" s="1"/>
  <c r="O68" i="11"/>
  <c r="P68" i="11" s="1"/>
  <c r="O37" i="12"/>
  <c r="P37" i="12" s="1"/>
  <c r="P42" i="12"/>
  <c r="P38" i="12"/>
  <c r="P34" i="12"/>
  <c r="P27" i="12"/>
  <c r="P23" i="12"/>
  <c r="P19" i="12"/>
  <c r="O17" i="13"/>
  <c r="P44" i="7"/>
  <c r="P25" i="9"/>
  <c r="P25" i="10"/>
  <c r="P30" i="15"/>
  <c r="P22" i="15"/>
  <c r="P29" i="10"/>
  <c r="K44" i="6"/>
  <c r="O44" i="6"/>
  <c r="P44" i="6" s="1"/>
  <c r="K20" i="11"/>
  <c r="O20" i="11"/>
  <c r="P20" i="11" s="1"/>
  <c r="K53" i="12"/>
  <c r="O53" i="12"/>
  <c r="P53" i="12" s="1"/>
  <c r="K29" i="10"/>
  <c r="K15" i="13"/>
  <c r="P19" i="16"/>
  <c r="P53" i="7"/>
  <c r="P89" i="9"/>
  <c r="P33" i="7"/>
  <c r="P117" i="9"/>
  <c r="P34" i="8"/>
  <c r="P37" i="7"/>
  <c r="P31" i="10"/>
  <c r="P15" i="10"/>
  <c r="K36" i="6"/>
  <c r="O36" i="6"/>
  <c r="P36" i="6" s="1"/>
  <c r="O33" i="12"/>
  <c r="P33" i="12" s="1"/>
  <c r="P25" i="6"/>
  <c r="P96" i="9"/>
  <c r="P88" i="9"/>
  <c r="P32" i="7"/>
  <c r="P51" i="6"/>
  <c r="O16" i="8"/>
  <c r="P16" i="8" s="1"/>
  <c r="K16" i="8"/>
  <c r="K54" i="6"/>
  <c r="O54" i="6"/>
  <c r="P54" i="6" s="1"/>
  <c r="K107" i="9"/>
  <c r="O107" i="9"/>
  <c r="P107" i="9" s="1"/>
  <c r="K31" i="9"/>
  <c r="O31" i="9"/>
  <c r="P31" i="9" s="1"/>
  <c r="K63" i="9"/>
  <c r="O63" i="9"/>
  <c r="P63" i="9" s="1"/>
  <c r="K75" i="9"/>
  <c r="O75" i="9"/>
  <c r="P75" i="9" s="1"/>
  <c r="K33" i="10"/>
  <c r="O33" i="10"/>
  <c r="P33" i="10" s="1"/>
  <c r="K103" i="9"/>
  <c r="O103" i="9"/>
  <c r="P103" i="9" s="1"/>
  <c r="P19" i="18"/>
  <c r="K43" i="9"/>
  <c r="O43" i="9"/>
  <c r="P43" i="9" s="1"/>
  <c r="P61" i="9"/>
  <c r="P93" i="9"/>
  <c r="O51" i="9"/>
  <c r="P51" i="9" s="1"/>
  <c r="K36" i="10"/>
  <c r="P108" i="9"/>
  <c r="P80" i="9"/>
  <c r="P24" i="9"/>
  <c r="P32" i="9"/>
  <c r="P41" i="6"/>
  <c r="P45" i="6"/>
  <c r="O59" i="9"/>
  <c r="P59" i="9" s="1"/>
  <c r="P68" i="9"/>
  <c r="P29" i="6"/>
  <c r="K95" i="9"/>
  <c r="O95" i="9"/>
  <c r="P95" i="9" s="1"/>
  <c r="O35" i="9"/>
  <c r="P35" i="9" s="1"/>
  <c r="O67" i="9"/>
  <c r="P67" i="9" s="1"/>
  <c r="P19" i="9"/>
  <c r="K62" i="9"/>
  <c r="P19" i="10"/>
  <c r="P35" i="10"/>
  <c r="P35" i="16"/>
  <c r="P46" i="15"/>
  <c r="P15" i="18"/>
  <c r="K67" i="14"/>
  <c r="K71" i="9"/>
  <c r="O71" i="9"/>
  <c r="P71" i="9" s="1"/>
  <c r="K39" i="9"/>
  <c r="O39" i="9"/>
  <c r="P39" i="9" s="1"/>
  <c r="K40" i="6"/>
  <c r="O40" i="6"/>
  <c r="P40" i="6" s="1"/>
  <c r="K28" i="6"/>
  <c r="O28" i="6"/>
  <c r="P28" i="6" s="1"/>
  <c r="K87" i="9"/>
  <c r="O87" i="9"/>
  <c r="P87" i="9" s="1"/>
  <c r="K41" i="10"/>
  <c r="O41" i="10"/>
  <c r="P41" i="10" s="1"/>
  <c r="O160" i="17"/>
  <c r="P160" i="17" s="1"/>
  <c r="K160" i="17"/>
  <c r="K18" i="17"/>
  <c r="K44" i="4"/>
  <c r="K58" i="17"/>
  <c r="K47" i="17"/>
  <c r="K72" i="17"/>
  <c r="P39" i="16"/>
  <c r="O79" i="9"/>
  <c r="P79" i="9" s="1"/>
  <c r="K17" i="12"/>
  <c r="K104" i="17"/>
  <c r="K28" i="4"/>
  <c r="O50" i="6"/>
  <c r="P50" i="6" s="1"/>
  <c r="K90" i="17"/>
  <c r="P19" i="8"/>
  <c r="K55" i="15"/>
  <c r="K111" i="17"/>
  <c r="K50" i="17"/>
  <c r="K26" i="4"/>
  <c r="K48" i="4"/>
  <c r="K37" i="14"/>
  <c r="K114" i="17"/>
  <c r="P115" i="9"/>
  <c r="K49" i="4"/>
  <c r="K43" i="15"/>
  <c r="P31" i="18"/>
  <c r="K39" i="11"/>
  <c r="P23" i="18"/>
  <c r="P97" i="9"/>
  <c r="P37" i="11"/>
  <c r="K63" i="14"/>
  <c r="K42" i="17"/>
  <c r="K146" i="17"/>
  <c r="K32" i="17"/>
  <c r="K106" i="17"/>
  <c r="K64" i="17"/>
  <c r="K22" i="14"/>
  <c r="K22" i="16"/>
  <c r="K44" i="14"/>
  <c r="K52" i="14"/>
  <c r="K41" i="14"/>
  <c r="K39" i="15"/>
  <c r="K16" i="18"/>
  <c r="K143" i="17"/>
  <c r="K79" i="17"/>
  <c r="K154" i="17"/>
  <c r="K57" i="4"/>
  <c r="K19" i="13"/>
  <c r="P24" i="7"/>
  <c r="P18" i="6"/>
  <c r="P55" i="6"/>
  <c r="N57" i="7"/>
  <c r="G19" i="2" s="1"/>
  <c r="L57" i="7"/>
  <c r="I19" i="2" s="1"/>
  <c r="N49" i="8"/>
  <c r="G20" i="2" s="1"/>
  <c r="P46" i="8"/>
  <c r="P28" i="9"/>
  <c r="L119" i="9"/>
  <c r="I21" i="2" s="1"/>
  <c r="P60" i="9"/>
  <c r="P92" i="9"/>
  <c r="P17" i="7"/>
  <c r="P21" i="7"/>
  <c r="P54" i="12"/>
  <c r="P31" i="12"/>
  <c r="P39" i="10"/>
  <c r="P23" i="10"/>
  <c r="P81" i="9"/>
  <c r="P23" i="16"/>
  <c r="K54" i="7"/>
  <c r="P137" i="17"/>
  <c r="P105" i="17"/>
  <c r="P73" i="17"/>
  <c r="P41" i="17"/>
  <c r="K24" i="18"/>
  <c r="P27" i="18"/>
  <c r="K110" i="9"/>
  <c r="O45" i="16"/>
  <c r="P45" i="16" s="1"/>
  <c r="K45" i="16"/>
  <c r="O27" i="17"/>
  <c r="P27" i="17" s="1"/>
  <c r="K27" i="17"/>
  <c r="L42" i="10"/>
  <c r="I22" i="2" s="1"/>
  <c r="P14" i="9"/>
  <c r="P21" i="11"/>
  <c r="P45" i="11"/>
  <c r="N70" i="12"/>
  <c r="G24" i="2" s="1"/>
  <c r="P20" i="6"/>
  <c r="P53" i="11"/>
  <c r="L70" i="12"/>
  <c r="I24" i="2" s="1"/>
  <c r="P145" i="17"/>
  <c r="P113" i="17"/>
  <c r="P81" i="17"/>
  <c r="P49" i="17"/>
  <c r="K36" i="18"/>
  <c r="K18" i="9"/>
  <c r="K19" i="15"/>
  <c r="K16" i="15"/>
  <c r="O40" i="17"/>
  <c r="P40" i="17" s="1"/>
  <c r="K40" i="17"/>
  <c r="O82" i="17"/>
  <c r="P82" i="17" s="1"/>
  <c r="K82" i="17"/>
  <c r="P153" i="17"/>
  <c r="P121" i="17"/>
  <c r="P89" i="17"/>
  <c r="P57" i="17"/>
  <c r="K31" i="11"/>
  <c r="K70" i="14"/>
  <c r="K55" i="14"/>
  <c r="K20" i="18"/>
  <c r="K38" i="7"/>
  <c r="K51" i="15"/>
  <c r="K36" i="15"/>
  <c r="K33" i="16"/>
  <c r="K18" i="16"/>
  <c r="K30" i="16"/>
  <c r="K33" i="18"/>
  <c r="O122" i="17"/>
  <c r="P122" i="17" s="1"/>
  <c r="K122" i="17"/>
  <c r="P41" i="7"/>
  <c r="P17" i="13"/>
  <c r="P39" i="18"/>
  <c r="P161" i="17"/>
  <c r="P129" i="17"/>
  <c r="P97" i="17"/>
  <c r="P65" i="17"/>
  <c r="P33" i="17"/>
  <c r="K27" i="15"/>
  <c r="K24" i="15"/>
  <c r="K38" i="16"/>
  <c r="K138" i="17"/>
  <c r="K74" i="17"/>
  <c r="O19" i="17"/>
  <c r="P19" i="17" s="1"/>
  <c r="K19" i="17"/>
  <c r="O128" i="17"/>
  <c r="P128" i="17" s="1"/>
  <c r="K156" i="17"/>
  <c r="K60" i="17"/>
  <c r="K150" i="17"/>
  <c r="K86" i="17"/>
  <c r="K124" i="17"/>
  <c r="K92" i="17"/>
  <c r="K118" i="17"/>
  <c r="K54" i="17"/>
  <c r="P18" i="15"/>
  <c r="P27" i="16"/>
  <c r="P32" i="6"/>
  <c r="P21" i="18"/>
  <c r="P17" i="6"/>
  <c r="O16" i="11"/>
  <c r="P16" i="11" s="1"/>
  <c r="K40" i="8"/>
  <c r="O40" i="8"/>
  <c r="P40" i="8" s="1"/>
  <c r="K111" i="9"/>
  <c r="K91" i="9"/>
  <c r="K32" i="6"/>
  <c r="K61" i="6"/>
  <c r="O61" i="6"/>
  <c r="P61" i="6" s="1"/>
  <c r="K115" i="9"/>
  <c r="O82" i="9"/>
  <c r="P82" i="9" s="1"/>
  <c r="K82" i="9"/>
  <c r="K59" i="14"/>
  <c r="K48" i="14"/>
  <c r="K33" i="14"/>
  <c r="K48" i="15"/>
  <c r="K31" i="15"/>
  <c r="K41" i="16"/>
  <c r="K25" i="16"/>
  <c r="K37" i="18"/>
  <c r="K25" i="18"/>
  <c r="K38" i="9"/>
  <c r="K40" i="11"/>
  <c r="K35" i="11"/>
  <c r="K21" i="18"/>
  <c r="K66" i="9"/>
  <c r="K43" i="11"/>
  <c r="K62" i="14"/>
  <c r="K36" i="14"/>
  <c r="K151" i="17"/>
  <c r="K119" i="17"/>
  <c r="K87" i="17"/>
  <c r="K55" i="17"/>
  <c r="K32" i="18"/>
  <c r="K144" i="17"/>
  <c r="K112" i="17"/>
  <c r="K80" i="17"/>
  <c r="K48" i="17"/>
  <c r="K167" i="17"/>
  <c r="K135" i="17"/>
  <c r="K103" i="17"/>
  <c r="K71" i="17"/>
  <c r="K39" i="17"/>
  <c r="K29" i="16"/>
  <c r="K41" i="18"/>
  <c r="K28" i="18"/>
  <c r="K19" i="5"/>
  <c r="K18" i="4"/>
  <c r="K17" i="4"/>
  <c r="K33" i="4"/>
  <c r="K41" i="4"/>
  <c r="K32" i="4"/>
  <c r="K22" i="4"/>
  <c r="K45" i="4"/>
  <c r="K52" i="4"/>
  <c r="P91" i="9"/>
  <c r="P40" i="11"/>
  <c r="O21" i="8"/>
  <c r="K106" i="9"/>
  <c r="O54" i="9"/>
  <c r="P54" i="9" s="1"/>
  <c r="K54" i="9"/>
  <c r="K30" i="7"/>
  <c r="K74" i="9"/>
  <c r="K67" i="11"/>
  <c r="K71" i="14"/>
  <c r="K54" i="14"/>
  <c r="K45" i="14"/>
  <c r="K26" i="14"/>
  <c r="K18" i="14"/>
  <c r="K44" i="15"/>
  <c r="K28" i="15"/>
  <c r="K23" i="15"/>
  <c r="K20" i="15"/>
  <c r="K15" i="15"/>
  <c r="K37" i="16"/>
  <c r="K21" i="16"/>
  <c r="K66" i="14"/>
  <c r="K53" i="14"/>
  <c r="K40" i="14"/>
  <c r="K56" i="15"/>
  <c r="K40" i="15"/>
  <c r="K118" i="9"/>
  <c r="O118" i="9"/>
  <c r="P118" i="9" s="1"/>
  <c r="K55" i="11"/>
  <c r="K47" i="11"/>
  <c r="K52" i="15"/>
  <c r="K35" i="15"/>
  <c r="K34" i="16"/>
  <c r="K17" i="16"/>
  <c r="K152" i="17"/>
  <c r="K120" i="17"/>
  <c r="K56" i="17"/>
  <c r="K29" i="4"/>
  <c r="K37" i="4"/>
  <c r="K18" i="5"/>
  <c r="K15" i="5"/>
  <c r="K53" i="4"/>
  <c r="K36" i="4"/>
  <c r="N119" i="9"/>
  <c r="G21" i="2" s="1"/>
  <c r="P25" i="18"/>
  <c r="P36" i="7"/>
  <c r="P24" i="10"/>
  <c r="P22" i="11"/>
  <c r="K32" i="8"/>
  <c r="O32" i="8"/>
  <c r="P32" i="8" s="1"/>
  <c r="K34" i="9"/>
  <c r="K26" i="9"/>
  <c r="K65" i="6"/>
  <c r="O65" i="6"/>
  <c r="P65" i="6" s="1"/>
  <c r="K98" i="9"/>
  <c r="K86" i="9"/>
  <c r="K58" i="14"/>
  <c r="K49" i="14"/>
  <c r="K32" i="14"/>
  <c r="K47" i="15"/>
  <c r="K32" i="15"/>
  <c r="K42" i="16"/>
  <c r="K26" i="16"/>
  <c r="K163" i="17"/>
  <c r="K155" i="17"/>
  <c r="K147" i="17"/>
  <c r="K139" i="17"/>
  <c r="K131" i="17"/>
  <c r="K123" i="17"/>
  <c r="K115" i="17"/>
  <c r="K107" i="17"/>
  <c r="K99" i="17"/>
  <c r="K91" i="17"/>
  <c r="K83" i="17"/>
  <c r="K75" i="17"/>
  <c r="K67" i="17"/>
  <c r="K59" i="17"/>
  <c r="K51" i="17"/>
  <c r="K43" i="17"/>
  <c r="K35" i="17"/>
  <c r="K162" i="17"/>
  <c r="K130" i="17"/>
  <c r="K98" i="17"/>
  <c r="K66" i="17"/>
  <c r="K34" i="17"/>
  <c r="K46" i="16"/>
  <c r="K159" i="17"/>
  <c r="K127" i="17"/>
  <c r="K95" i="17"/>
  <c r="K63" i="17"/>
  <c r="K31" i="17"/>
  <c r="K23" i="17"/>
  <c r="K15" i="17"/>
  <c r="K40" i="18"/>
  <c r="K51" i="4"/>
  <c r="O51" i="4"/>
  <c r="P51" i="4" s="1"/>
  <c r="K40" i="4"/>
  <c r="K30" i="4"/>
  <c r="K21" i="4"/>
  <c r="K25" i="4"/>
  <c r="O78" i="9"/>
  <c r="P78" i="9" s="1"/>
  <c r="K78" i="9"/>
  <c r="O50" i="9"/>
  <c r="P50" i="9" s="1"/>
  <c r="K50" i="9"/>
  <c r="O30" i="9"/>
  <c r="K30" i="9"/>
  <c r="O47" i="4"/>
  <c r="P47" i="4" s="1"/>
  <c r="K47" i="4"/>
  <c r="O39" i="4"/>
  <c r="K39" i="4"/>
  <c r="P49" i="9"/>
  <c r="P47" i="8"/>
  <c r="P73" i="9"/>
  <c r="P33" i="9"/>
  <c r="P101" i="9"/>
  <c r="O14" i="18"/>
  <c r="K14" i="12"/>
  <c r="P21" i="9"/>
  <c r="P14" i="17"/>
  <c r="K14" i="17"/>
  <c r="P42" i="8"/>
  <c r="K14" i="5"/>
  <c r="N42" i="10"/>
  <c r="G22" i="2" s="1"/>
  <c r="P56" i="9"/>
  <c r="P29" i="7"/>
  <c r="P37" i="9"/>
  <c r="P57" i="9"/>
  <c r="P27" i="10"/>
  <c r="L49" i="8"/>
  <c r="I20" i="2" s="1"/>
  <c r="P48" i="9"/>
  <c r="P112" i="9"/>
  <c r="P25" i="7"/>
  <c r="P105" i="9"/>
  <c r="P85" i="9"/>
  <c r="P41" i="9"/>
  <c r="P49" i="7"/>
  <c r="P14" i="15"/>
  <c r="P16" i="7"/>
  <c r="P30" i="10"/>
  <c r="P56" i="7"/>
  <c r="P38" i="10"/>
  <c r="P22" i="10"/>
  <c r="P40" i="9"/>
  <c r="P34" i="10"/>
  <c r="P18" i="10"/>
  <c r="L71" i="11"/>
  <c r="I23" i="2" s="1"/>
  <c r="P40" i="7"/>
  <c r="P20" i="7"/>
  <c r="P104" i="9"/>
  <c r="P26" i="10"/>
  <c r="P18" i="8"/>
  <c r="P22" i="8"/>
  <c r="P52" i="7"/>
  <c r="P72" i="9"/>
  <c r="P37" i="6"/>
  <c r="P26" i="8"/>
  <c r="P22" i="6"/>
  <c r="P63" i="6"/>
  <c r="P28" i="7"/>
  <c r="P38" i="8"/>
  <c r="P30" i="8"/>
  <c r="P14" i="11"/>
  <c r="M57" i="7"/>
  <c r="F19" i="2" s="1"/>
  <c r="P14" i="7"/>
  <c r="M42" i="10"/>
  <c r="F22" i="2" s="1"/>
  <c r="M119" i="9"/>
  <c r="F21" i="2" s="1"/>
  <c r="P14" i="13"/>
  <c r="M66" i="6"/>
  <c r="F18" i="2" s="1"/>
  <c r="M22" i="5"/>
  <c r="F17" i="2" s="1"/>
  <c r="M49" i="8"/>
  <c r="F20" i="2" s="1"/>
  <c r="P14" i="12"/>
  <c r="M58" i="4"/>
  <c r="F16" i="2" s="1"/>
  <c r="P21" i="10" l="1"/>
  <c r="K21" i="10"/>
  <c r="K136" i="17"/>
  <c r="K23" i="11"/>
  <c r="P31" i="11"/>
  <c r="K25" i="14"/>
  <c r="M49" i="16"/>
  <c r="F28" i="2" s="1"/>
  <c r="K88" i="17"/>
  <c r="K24" i="17"/>
  <c r="P30" i="18"/>
  <c r="K30" i="18"/>
  <c r="K63" i="11"/>
  <c r="K96" i="17"/>
  <c r="K51" i="11"/>
  <c r="O44" i="17"/>
  <c r="P44" i="17" s="1"/>
  <c r="P156" i="17"/>
  <c r="K14" i="8"/>
  <c r="O17" i="10"/>
  <c r="P17" i="10" s="1"/>
  <c r="P42" i="10" s="1"/>
  <c r="E22" i="2" s="1"/>
  <c r="A22" i="2" s="1"/>
  <c r="K17" i="10"/>
  <c r="K16" i="17"/>
  <c r="O16" i="17"/>
  <c r="P16" i="17" s="1"/>
  <c r="O19" i="11"/>
  <c r="P19" i="11" s="1"/>
  <c r="K19" i="11"/>
  <c r="P88" i="17"/>
  <c r="M70" i="12"/>
  <c r="F24" i="2" s="1"/>
  <c r="M42" i="18"/>
  <c r="F30" i="2" s="1"/>
  <c r="M168" i="17"/>
  <c r="F29" i="2" s="1"/>
  <c r="M71" i="11"/>
  <c r="F23" i="2" s="1"/>
  <c r="M57" i="15"/>
  <c r="F27" i="2" s="1"/>
  <c r="P96" i="17"/>
  <c r="P136" i="17"/>
  <c r="K148" i="17"/>
  <c r="K108" i="17"/>
  <c r="K76" i="17"/>
  <c r="K52" i="17"/>
  <c r="K164" i="17"/>
  <c r="K116" i="17"/>
  <c r="K68" i="17"/>
  <c r="K36" i="17"/>
  <c r="M74" i="14"/>
  <c r="F26" i="2" s="1"/>
  <c r="P35" i="11"/>
  <c r="P51" i="11"/>
  <c r="K37" i="10"/>
  <c r="P63" i="11"/>
  <c r="P15" i="11"/>
  <c r="O49" i="16"/>
  <c r="H28" i="2" s="1"/>
  <c r="M22" i="13"/>
  <c r="F25" i="2" s="1"/>
  <c r="O57" i="7"/>
  <c r="H19" i="2" s="1"/>
  <c r="P39" i="4"/>
  <c r="P58" i="4" s="1"/>
  <c r="E16" i="2" s="1"/>
  <c r="A16" i="2" s="1"/>
  <c r="O58" i="4"/>
  <c r="H16" i="2" s="1"/>
  <c r="O42" i="10"/>
  <c r="H22" i="2" s="1"/>
  <c r="P30" i="9"/>
  <c r="O49" i="8"/>
  <c r="H20" i="2" s="1"/>
  <c r="P21" i="8"/>
  <c r="P49" i="8" s="1"/>
  <c r="N9" i="8" s="1"/>
  <c r="O66" i="6"/>
  <c r="H18" i="2" s="1"/>
  <c r="O22" i="5"/>
  <c r="H17" i="2" s="1"/>
  <c r="P22" i="5"/>
  <c r="E17" i="2" s="1"/>
  <c r="A17" i="2" s="1"/>
  <c r="P57" i="7"/>
  <c r="E19" i="2" s="1"/>
  <c r="A19" i="2" s="1"/>
  <c r="P66" i="6"/>
  <c r="N9" i="6" s="1"/>
  <c r="P14" i="18"/>
  <c r="O42" i="18"/>
  <c r="H30" i="2" s="1"/>
  <c r="B16" i="2" l="1"/>
  <c r="D1" i="4"/>
  <c r="B17" i="2"/>
  <c r="D1" i="5"/>
  <c r="B22" i="2"/>
  <c r="D1" i="10"/>
  <c r="B19" i="2"/>
  <c r="D1" i="7"/>
  <c r="N9" i="4"/>
  <c r="O119" i="9"/>
  <c r="H21" i="2" s="1"/>
  <c r="P49" i="16"/>
  <c r="E28" i="2" s="1"/>
  <c r="A28" i="2" s="1"/>
  <c r="O74" i="14"/>
  <c r="H26" i="2" s="1"/>
  <c r="O71" i="11"/>
  <c r="H23" i="2" s="1"/>
  <c r="P119" i="9"/>
  <c r="N9" i="9" s="1"/>
  <c r="O57" i="15"/>
  <c r="H27" i="2" s="1"/>
  <c r="O70" i="12"/>
  <c r="H24" i="2" s="1"/>
  <c r="O168" i="17"/>
  <c r="H29" i="2" s="1"/>
  <c r="P57" i="15"/>
  <c r="P168" i="17"/>
  <c r="N9" i="17" s="1"/>
  <c r="P42" i="18"/>
  <c r="N9" i="18" s="1"/>
  <c r="P70" i="12"/>
  <c r="N9" i="12" s="1"/>
  <c r="P74" i="14"/>
  <c r="N9" i="14" s="1"/>
  <c r="O22" i="13"/>
  <c r="H25" i="2" s="1"/>
  <c r="E18" i="2"/>
  <c r="A18" i="2" s="1"/>
  <c r="N9" i="5"/>
  <c r="P71" i="11"/>
  <c r="E23" i="2" s="1"/>
  <c r="A23" i="2" s="1"/>
  <c r="P22" i="13"/>
  <c r="N9" i="13" s="1"/>
  <c r="N9" i="10"/>
  <c r="N9" i="7"/>
  <c r="E20" i="2"/>
  <c r="A20" i="2" s="1"/>
  <c r="B18" i="2" l="1"/>
  <c r="D1" i="6"/>
  <c r="B28" i="2"/>
  <c r="D1" i="16"/>
  <c r="B20" i="2"/>
  <c r="D1" i="8"/>
  <c r="B23" i="2"/>
  <c r="D1" i="11"/>
  <c r="N9" i="16"/>
  <c r="E21" i="2"/>
  <c r="A21" i="2" s="1"/>
  <c r="E29" i="2"/>
  <c r="A29" i="2" s="1"/>
  <c r="E30" i="2"/>
  <c r="A30" i="2" s="1"/>
  <c r="E27" i="2"/>
  <c r="A27" i="2" s="1"/>
  <c r="N9" i="15"/>
  <c r="E24" i="2"/>
  <c r="A24" i="2" s="1"/>
  <c r="E26" i="2"/>
  <c r="A26" i="2" s="1"/>
  <c r="N9" i="11"/>
  <c r="E25" i="2"/>
  <c r="A25" i="2" s="1"/>
  <c r="B30" i="2" l="1"/>
  <c r="D1" i="18"/>
  <c r="B24" i="2"/>
  <c r="D1" i="12"/>
  <c r="B21" i="2"/>
  <c r="D1" i="9"/>
  <c r="B27" i="2"/>
  <c r="D1" i="15"/>
  <c r="B26" i="2"/>
  <c r="D1" i="14"/>
  <c r="B25" i="2"/>
  <c r="D1" i="13"/>
  <c r="B29" i="2"/>
  <c r="D1" i="17"/>
  <c r="H14" i="3"/>
  <c r="N70" i="3"/>
  <c r="L70" i="3"/>
  <c r="H70" i="3"/>
  <c r="N69" i="3"/>
  <c r="L69" i="3"/>
  <c r="H69" i="3"/>
  <c r="N68" i="3"/>
  <c r="L68" i="3"/>
  <c r="H68" i="3"/>
  <c r="N67" i="3"/>
  <c r="L67" i="3"/>
  <c r="H67" i="3"/>
  <c r="N66" i="3"/>
  <c r="L66" i="3"/>
  <c r="H66" i="3"/>
  <c r="N65" i="3"/>
  <c r="L65" i="3"/>
  <c r="H65" i="3"/>
  <c r="N64" i="3"/>
  <c r="L64" i="3"/>
  <c r="H64" i="3"/>
  <c r="N63" i="3"/>
  <c r="L63" i="3"/>
  <c r="H63" i="3"/>
  <c r="N62" i="3"/>
  <c r="L62" i="3"/>
  <c r="H62" i="3"/>
  <c r="N61" i="3"/>
  <c r="L61" i="3"/>
  <c r="H61" i="3"/>
  <c r="N60" i="3"/>
  <c r="L60" i="3"/>
  <c r="H60" i="3"/>
  <c r="N59" i="3"/>
  <c r="L59" i="3"/>
  <c r="H59" i="3"/>
  <c r="N58" i="3"/>
  <c r="L58" i="3"/>
  <c r="H58" i="3"/>
  <c r="N57" i="3"/>
  <c r="L57" i="3"/>
  <c r="H57" i="3"/>
  <c r="N56" i="3"/>
  <c r="L56" i="3"/>
  <c r="H56" i="3"/>
  <c r="N55" i="3"/>
  <c r="L55" i="3"/>
  <c r="H55" i="3"/>
  <c r="N54" i="3"/>
  <c r="L54" i="3"/>
  <c r="H54" i="3"/>
  <c r="N53" i="3"/>
  <c r="L53" i="3"/>
  <c r="H53" i="3"/>
  <c r="N52" i="3"/>
  <c r="L52" i="3"/>
  <c r="H52" i="3"/>
  <c r="N51" i="3"/>
  <c r="L51" i="3"/>
  <c r="H51" i="3"/>
  <c r="N50" i="3"/>
  <c r="L50" i="3"/>
  <c r="H50" i="3"/>
  <c r="N49" i="3"/>
  <c r="L49" i="3"/>
  <c r="H49" i="3"/>
  <c r="N48" i="3"/>
  <c r="L48" i="3"/>
  <c r="H48" i="3"/>
  <c r="N47" i="3"/>
  <c r="L47" i="3"/>
  <c r="H47" i="3"/>
  <c r="N46" i="3"/>
  <c r="L46" i="3"/>
  <c r="H46" i="3"/>
  <c r="N45" i="3"/>
  <c r="L45" i="3"/>
  <c r="H45" i="3"/>
  <c r="N44" i="3"/>
  <c r="L44" i="3"/>
  <c r="H44" i="3"/>
  <c r="N43" i="3"/>
  <c r="L43" i="3"/>
  <c r="H43" i="3"/>
  <c r="N42" i="3"/>
  <c r="L42" i="3"/>
  <c r="H42" i="3"/>
  <c r="N41" i="3"/>
  <c r="L41" i="3"/>
  <c r="H41" i="3"/>
  <c r="N40" i="3"/>
  <c r="L40" i="3"/>
  <c r="H40" i="3"/>
  <c r="N39" i="3"/>
  <c r="L39" i="3"/>
  <c r="H39" i="3"/>
  <c r="N38" i="3"/>
  <c r="L38" i="3"/>
  <c r="H38" i="3"/>
  <c r="N37" i="3"/>
  <c r="L37" i="3"/>
  <c r="H37" i="3"/>
  <c r="N36" i="3"/>
  <c r="L36" i="3"/>
  <c r="H36" i="3"/>
  <c r="N35" i="3"/>
  <c r="L35" i="3"/>
  <c r="H35" i="3"/>
  <c r="N34" i="3"/>
  <c r="L34" i="3"/>
  <c r="H34" i="3"/>
  <c r="N33" i="3"/>
  <c r="L33" i="3"/>
  <c r="H33" i="3"/>
  <c r="N32" i="3"/>
  <c r="L32" i="3"/>
  <c r="H32" i="3"/>
  <c r="N31" i="3"/>
  <c r="L31" i="3"/>
  <c r="H31" i="3"/>
  <c r="N30" i="3"/>
  <c r="L30" i="3"/>
  <c r="H30" i="3"/>
  <c r="N29" i="3"/>
  <c r="L29" i="3"/>
  <c r="H29" i="3"/>
  <c r="N28" i="3"/>
  <c r="L28" i="3"/>
  <c r="H28" i="3"/>
  <c r="N27" i="3"/>
  <c r="L27" i="3"/>
  <c r="H27" i="3"/>
  <c r="N26" i="3"/>
  <c r="L26" i="3"/>
  <c r="H26" i="3"/>
  <c r="N25" i="3"/>
  <c r="L25" i="3"/>
  <c r="H25" i="3"/>
  <c r="N24" i="3"/>
  <c r="L24" i="3"/>
  <c r="H24" i="3"/>
  <c r="N23" i="3"/>
  <c r="L23" i="3"/>
  <c r="H23" i="3"/>
  <c r="N22" i="3"/>
  <c r="L22" i="3"/>
  <c r="H22" i="3"/>
  <c r="N21" i="3"/>
  <c r="L21" i="3"/>
  <c r="H21" i="3"/>
  <c r="N20" i="3"/>
  <c r="L20" i="3"/>
  <c r="H20" i="3"/>
  <c r="N19" i="3"/>
  <c r="L19" i="3"/>
  <c r="H19" i="3"/>
  <c r="N18" i="3"/>
  <c r="L18" i="3"/>
  <c r="H18" i="3"/>
  <c r="N17" i="3"/>
  <c r="L17" i="3"/>
  <c r="H17" i="3"/>
  <c r="N16" i="3"/>
  <c r="L16" i="3"/>
  <c r="H16" i="3"/>
  <c r="N15" i="3"/>
  <c r="L15" i="3"/>
  <c r="H15" i="3"/>
  <c r="N14" i="3"/>
  <c r="M14" i="3"/>
  <c r="L14" i="3"/>
  <c r="O54" i="3" l="1"/>
  <c r="O55" i="3"/>
  <c r="M56" i="3"/>
  <c r="O56" i="3"/>
  <c r="M57" i="3"/>
  <c r="O57" i="3"/>
  <c r="O70" i="3"/>
  <c r="O15" i="3"/>
  <c r="M16" i="3"/>
  <c r="O16" i="3"/>
  <c r="M17" i="3"/>
  <c r="O17" i="3"/>
  <c r="O18" i="3"/>
  <c r="O19" i="3"/>
  <c r="M20" i="3"/>
  <c r="O20" i="3"/>
  <c r="M21" i="3"/>
  <c r="O21" i="3"/>
  <c r="O22" i="3"/>
  <c r="O23" i="3"/>
  <c r="M24" i="3"/>
  <c r="O24" i="3"/>
  <c r="M25" i="3"/>
  <c r="O25" i="3"/>
  <c r="O26" i="3"/>
  <c r="O27" i="3"/>
  <c r="M28" i="3"/>
  <c r="O28" i="3"/>
  <c r="M29" i="3"/>
  <c r="O29" i="3"/>
  <c r="O30" i="3"/>
  <c r="O31" i="3"/>
  <c r="M32" i="3"/>
  <c r="O32" i="3"/>
  <c r="M33" i="3"/>
  <c r="O33" i="3"/>
  <c r="O34" i="3"/>
  <c r="O35" i="3"/>
  <c r="M36" i="3"/>
  <c r="O36" i="3"/>
  <c r="M37" i="3"/>
  <c r="O37" i="3"/>
  <c r="O38" i="3"/>
  <c r="O39" i="3"/>
  <c r="M40" i="3"/>
  <c r="O40" i="3"/>
  <c r="M41" i="3"/>
  <c r="O41" i="3"/>
  <c r="O42" i="3"/>
  <c r="O43" i="3"/>
  <c r="M44" i="3"/>
  <c r="O44" i="3"/>
  <c r="M45" i="3"/>
  <c r="O58" i="3"/>
  <c r="O59" i="3"/>
  <c r="M60" i="3"/>
  <c r="O60" i="3"/>
  <c r="M61" i="3"/>
  <c r="O46" i="3"/>
  <c r="O47" i="3"/>
  <c r="M48" i="3"/>
  <c r="O48" i="3"/>
  <c r="M49" i="3"/>
  <c r="O49" i="3"/>
  <c r="O62" i="3"/>
  <c r="O63" i="3"/>
  <c r="M64" i="3"/>
  <c r="O64" i="3"/>
  <c r="M65" i="3"/>
  <c r="O65" i="3"/>
  <c r="O50" i="3"/>
  <c r="O51" i="3"/>
  <c r="M52" i="3"/>
  <c r="O52" i="3"/>
  <c r="M53" i="3"/>
  <c r="O66" i="3"/>
  <c r="O67" i="3"/>
  <c r="M68" i="3"/>
  <c r="O68" i="3"/>
  <c r="M69" i="3"/>
  <c r="O14" i="3"/>
  <c r="P14" i="3" s="1"/>
  <c r="M18" i="3"/>
  <c r="M22" i="3"/>
  <c r="M26" i="3"/>
  <c r="M30" i="3"/>
  <c r="M34" i="3"/>
  <c r="M38" i="3"/>
  <c r="M42" i="3"/>
  <c r="M46" i="3"/>
  <c r="M50" i="3"/>
  <c r="M54" i="3"/>
  <c r="M58" i="3"/>
  <c r="P58" i="3" s="1"/>
  <c r="M62" i="3"/>
  <c r="M66" i="3"/>
  <c r="M70" i="3"/>
  <c r="P41" i="3"/>
  <c r="L71" i="3"/>
  <c r="M15" i="3"/>
  <c r="M19" i="3"/>
  <c r="M23" i="3"/>
  <c r="M27" i="3"/>
  <c r="M31" i="3"/>
  <c r="M35" i="3"/>
  <c r="M39" i="3"/>
  <c r="M43" i="3"/>
  <c r="M47" i="3"/>
  <c r="M51" i="3"/>
  <c r="M55" i="3"/>
  <c r="P55" i="3" s="1"/>
  <c r="M59" i="3"/>
  <c r="M63" i="3"/>
  <c r="M67" i="3"/>
  <c r="N71" i="3"/>
  <c r="P16" i="3" l="1"/>
  <c r="P26" i="3"/>
  <c r="P18" i="3"/>
  <c r="P21" i="3"/>
  <c r="P57" i="3"/>
  <c r="P54" i="3"/>
  <c r="P42" i="3"/>
  <c r="P34" i="3"/>
  <c r="P30" i="3"/>
  <c r="P49" i="3"/>
  <c r="P70" i="3"/>
  <c r="P38" i="3"/>
  <c r="P22" i="3"/>
  <c r="P44" i="3"/>
  <c r="P36" i="3"/>
  <c r="P33" i="3"/>
  <c r="P28" i="3"/>
  <c r="P25" i="3"/>
  <c r="P20" i="3"/>
  <c r="P17" i="3"/>
  <c r="P56" i="3"/>
  <c r="P31" i="3"/>
  <c r="P66" i="3"/>
  <c r="K20" i="3"/>
  <c r="K41" i="3"/>
  <c r="P46" i="3"/>
  <c r="P60" i="3"/>
  <c r="P40" i="3"/>
  <c r="P37" i="3"/>
  <c r="P32" i="3"/>
  <c r="P29" i="3"/>
  <c r="P24" i="3"/>
  <c r="P47" i="3"/>
  <c r="K28" i="3"/>
  <c r="P39" i="3"/>
  <c r="K17" i="3"/>
  <c r="K25" i="3"/>
  <c r="P15" i="3"/>
  <c r="K36" i="3"/>
  <c r="P51" i="3"/>
  <c r="P59" i="3"/>
  <c r="K33" i="3"/>
  <c r="P23" i="3"/>
  <c r="K56" i="3"/>
  <c r="K44" i="3"/>
  <c r="P67" i="3"/>
  <c r="K64" i="3"/>
  <c r="P65" i="3"/>
  <c r="K52" i="3"/>
  <c r="P63" i="3"/>
  <c r="K37" i="3"/>
  <c r="K29" i="3"/>
  <c r="P43" i="3"/>
  <c r="P35" i="3"/>
  <c r="P27" i="3"/>
  <c r="P19" i="3"/>
  <c r="G15" i="2"/>
  <c r="K21" i="3"/>
  <c r="K16" i="3"/>
  <c r="K60" i="3"/>
  <c r="K48" i="3"/>
  <c r="K40" i="3"/>
  <c r="K32" i="3"/>
  <c r="K24" i="3"/>
  <c r="P62" i="3"/>
  <c r="K59" i="3"/>
  <c r="K58" i="3"/>
  <c r="K65" i="3"/>
  <c r="K67" i="3"/>
  <c r="P64" i="3"/>
  <c r="K62" i="3"/>
  <c r="P48" i="3"/>
  <c r="K46" i="3"/>
  <c r="P50" i="3"/>
  <c r="K68" i="3"/>
  <c r="P68" i="3"/>
  <c r="K66" i="3"/>
  <c r="P52" i="3"/>
  <c r="K49" i="3"/>
  <c r="K63" i="3"/>
  <c r="K47" i="3"/>
  <c r="K45" i="3"/>
  <c r="O45" i="3"/>
  <c r="P45" i="3" s="1"/>
  <c r="O69" i="3"/>
  <c r="P69" i="3" s="1"/>
  <c r="K69" i="3"/>
  <c r="K50" i="3"/>
  <c r="K43" i="3"/>
  <c r="K39" i="3"/>
  <c r="K35" i="3"/>
  <c r="K31" i="3"/>
  <c r="K27" i="3"/>
  <c r="K23" i="3"/>
  <c r="K19" i="3"/>
  <c r="K15" i="3"/>
  <c r="K55" i="3"/>
  <c r="O53" i="3"/>
  <c r="P53" i="3" s="1"/>
  <c r="K53" i="3"/>
  <c r="K51" i="3"/>
  <c r="K61" i="3"/>
  <c r="O61" i="3"/>
  <c r="P61" i="3" s="1"/>
  <c r="K57" i="3"/>
  <c r="K42" i="3"/>
  <c r="K38" i="3"/>
  <c r="K34" i="3"/>
  <c r="K30" i="3"/>
  <c r="K26" i="3"/>
  <c r="K22" i="3"/>
  <c r="K18" i="3"/>
  <c r="K70" i="3"/>
  <c r="K54" i="3"/>
  <c r="K14" i="3"/>
  <c r="I15" i="2"/>
  <c r="M71" i="3"/>
  <c r="P71" i="3" l="1"/>
  <c r="O71" i="3"/>
  <c r="F15" i="2"/>
  <c r="H15" i="2" l="1"/>
  <c r="N9" i="3"/>
  <c r="E15" i="2"/>
  <c r="A15" i="2" s="1"/>
  <c r="B15" i="2" l="1"/>
  <c r="D1" i="3"/>
  <c r="I31" i="2"/>
  <c r="H31" i="2"/>
  <c r="G31" i="2"/>
  <c r="F31" i="2"/>
  <c r="E31" i="2"/>
  <c r="E34" i="2" s="1"/>
  <c r="D11" i="2" l="1"/>
  <c r="E32" i="2"/>
  <c r="E33" i="2" s="1"/>
  <c r="E35" i="2" l="1"/>
  <c r="D10" i="2" l="1"/>
  <c r="C26" i="1"/>
  <c r="C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B13" authorId="0" shapeId="0" xr:uid="{2E0E01C3-FB58-43BE-AB46-9692B915B0F7}">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Ar detalizēta informācija, par tāmju aizpildīšanu var iepazīties altum.lv
ALTUM Forma 2 sistēma atpazīst un darbojas tikai ar altum.lv publicētajām tāmju sagatavēm.
Tel. 67774064</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EEBAB0DC-380D-4AB2-8B71-E53F259BC062}">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CE894113-D8A2-4DF5-884F-6B6714054B73}">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445EDAF5-EE10-469C-A21D-A89EDA86D186}">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6" authorId="0" shapeId="0" xr:uid="{F40915A2-04FB-4C17-9D18-DBD94EEFC746}">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Ar detalizēta informācija, par tāmju aizpildīšanu var iepazīties altum.lv
ALTUM Forma 2 sistēma atpazīst un darbojas tikai ar altum.lv publicētajām tāmju sagatavēm.
Tel. 67774064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30145459-9F14-4897-880A-8B7CA7CB836F}">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2ACE65B1-FFD8-4DA2-B717-8F1E9C763437}">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74D905C-5425-414D-A72C-AFAF66E2F5E9}">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ADEED920-9AD0-4180-BF9D-F1CBE25E4AB5}">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9314ADE6-860E-4D52-9A0A-5EE9BC835BE8}">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2FFA137F-BD3E-4DAF-A883-C8679B084C1C}">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5682BDF9-6C5E-434B-93C7-4B4E58CC6869}">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sharedStrings.xml><?xml version="1.0" encoding="utf-8"?>
<sst xmlns="http://schemas.openxmlformats.org/spreadsheetml/2006/main" count="2708" uniqueCount="463">
  <si>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</si>
  <si>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</si>
  <si>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</si>
  <si>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</si>
  <si>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</si>
  <si>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</si>
  <si>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</si>
  <si>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</si>
  <si>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</si>
  <si>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</si>
  <si>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</si>
  <si>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</si>
  <si>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</si>
  <si>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</si>
  <si>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</si>
  <si>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</si>
  <si>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Tāme sastādīta 20__. gada __. _________</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</si>
  <si>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</si>
  <si>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</si>
  <si>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</si>
  <si>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</si>
  <si>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</si>
  <si>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</si>
  <si>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</si>
  <si>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</si>
  <si>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</si>
  <si>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</si>
  <si>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</si>
  <si>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</si>
  <si>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</si>
  <si>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</si>
  <si>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</si>
  <si>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</si>
  <si>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</si>
  <si>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</si>
  <si>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</si>
  <si>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</si>
  <si>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</si>
  <si>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</si>
  <si>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 xml:space="preserve">Lokālā tāme Nr. </t>
  </si>
  <si>
    <t>Tāmes  izmaksas  EUR</t>
  </si>
  <si>
    <t>Kods</t>
  </si>
  <si>
    <t>Darba nosaukums</t>
  </si>
  <si>
    <t>Mērvienība</t>
  </si>
  <si>
    <t>Daudzums</t>
  </si>
  <si>
    <t>Vienības izmaksas</t>
  </si>
  <si>
    <t>Kopā uz visu apjomu</t>
  </si>
  <si>
    <t>Laika norma (c/h)</t>
  </si>
  <si>
    <t>Darba samaksas likme (EUR/h)</t>
  </si>
  <si>
    <t>Darba alga (EUR)</t>
  </si>
  <si>
    <t>Būvizstrādājumi (EUR)</t>
  </si>
  <si>
    <t>Mehānismi (EUR)</t>
  </si>
  <si>
    <t>Kopā (EUR)</t>
  </si>
  <si>
    <t>Attiecināmās izmaksas</t>
  </si>
  <si>
    <t>Sertifikāta Nr.</t>
  </si>
  <si>
    <t>Sertifikāta Nr</t>
  </si>
  <si>
    <t xml:space="preserve">Dzīvojamo ēku vienkāršota atjaunošana </t>
  </si>
  <si>
    <t>Mirdzas Ķempes iela 6, Liepājā</t>
  </si>
  <si>
    <t>WS-39-17</t>
  </si>
  <si>
    <t>Finanšu rezerve</t>
  </si>
  <si>
    <t>Kopā ar finanšu rezervi</t>
  </si>
  <si>
    <t>Celtniecības darbi ēkai ar Mirdzas Ķempes ielā 6, Liepājā</t>
  </si>
  <si>
    <t>Korpusa nr.001 siltināšanas darbi</t>
  </si>
  <si>
    <t>Tāme sastādīta  20__. gada tirgus cenās, pamatojoties uz AR un BK daļas rasējumiem</t>
  </si>
  <si>
    <t>līg.c.</t>
  </si>
  <si>
    <t>Metāla nožogojuma montāža, h=2,0 m</t>
  </si>
  <si>
    <t>m</t>
  </si>
  <si>
    <t xml:space="preserve"> </t>
  </si>
  <si>
    <t>Žogs 3,5×2m</t>
  </si>
  <si>
    <t>gb.</t>
  </si>
  <si>
    <t>Pēda</t>
  </si>
  <si>
    <t>Signāllentes novilkšana.</t>
  </si>
  <si>
    <t xml:space="preserve">Sastatņu montēšana </t>
  </si>
  <si>
    <t>m²</t>
  </si>
  <si>
    <t>Sastatnes un aizsargsiets</t>
  </si>
  <si>
    <t>Moduļu tualetes uzstādīšana</t>
  </si>
  <si>
    <t>Tualetes izvešana</t>
  </si>
  <si>
    <t>reizes</t>
  </si>
  <si>
    <t>Moduļu mājas uzstādīšana. Paredzēts 24 cilvēkiem.</t>
  </si>
  <si>
    <t>Atkritumu konteineru izvietošana.</t>
  </si>
  <si>
    <t>Būvtāfeles uzstādīšana</t>
  </si>
  <si>
    <t>Esošo 5.st. jumtiņa skārda pārklājuma demontāža, b=1,3m</t>
  </si>
  <si>
    <t xml:space="preserve">Ārsienu  siltināšana ar akmensvati līmējot un piestiprinot to pie ārsienas ar mehāniskajiem stiprinājumiem </t>
  </si>
  <si>
    <t>Grunts</t>
  </si>
  <si>
    <t>kg</t>
  </si>
  <si>
    <t>Līmjava</t>
  </si>
  <si>
    <t>S1</t>
  </si>
  <si>
    <t>Vieglbetona paneļu ārējās garansienas siltinājums  Apmetuma sistēma virs siltinājuma (AS-1) Siltinājums - fasādes akmensvate; λ=0,036W/mK b=170mm. Līmjava Gruntējums, Esošā siena vieglbetona bloki b=250mm</t>
  </si>
  <si>
    <t>S2</t>
  </si>
  <si>
    <t>Gala ārsienas siltinājums.  Apmetuma sistēma virs siltinājuma (AS-1) Siltinājums - fasādes akmensvate; λ=0,036W/mK b=170mm. Līmjava Gruntējums, Esošā siena vieglbetona bloki b=510mm</t>
  </si>
  <si>
    <t>S4</t>
  </si>
  <si>
    <t>Lodžiju starpsienu siltinājums.  Apmetuma sistēma virs siltinājuma (AS-2) Siltinājums - fasādes akmensvate; λ=0,037 W/mK b=30mm. Līmjava Gruntējums, Esošā dzelzsbetona starpsiena=100mm, gruntējums, līmjava, Siltinājums - fasādes akmensvate; λ=0,037 W/mK b=30mm.</t>
  </si>
  <si>
    <t>S5</t>
  </si>
  <si>
    <t>Ārsienu siltinājums. Apmetuma sistēma virs siltinājuma (AS-1 vai AS-2). Grunts, Siltinājums b=50mm, λ=0,021 W/mK, līmjava, grunts, Esošā siena vieglbetona panelis b = 250 mm</t>
  </si>
  <si>
    <t>S6</t>
  </si>
  <si>
    <t>Vieglbetona paneļu ārsienu siltinājums.  Apmetuma sistēma virs siltinājuma (AS-2) Siltinājums - fasādes akmensvate; λ=0,037 W/mK b=80mm. Līmjava Gruntējums, Esošā siena vieglbetona panelis=160mm</t>
  </si>
  <si>
    <t>S7</t>
  </si>
  <si>
    <t>Tehniskās stāva siltinājums. Apmetums, grunts, Siltumizolācija, λ=0,034 W/mK, b=50 mm. Līmjava. Vertikālā hidroizolācija. Gruntējums. Esošā  betona bloku siena b= 250 mm</t>
  </si>
  <si>
    <t>S8</t>
  </si>
  <si>
    <t>Kāpņu telpas siena bēniņos. Apmetums un ūdens emulsijas krāsa. Grunts, līmjava, Siltumizolācija, akmens vate, λ=0,036 W/mK, b=120 mm. Līmjava. Gruntējums. Esošā  betona paneļu siena b= 250 mm</t>
  </si>
  <si>
    <t>P5</t>
  </si>
  <si>
    <t>Siltinājums zem dzīvojamām telpām. Atjaunotā betona kārta, Esošais pārsegums -betona pārsegums b=220mm.Līmjava. Siltinājums - fasādes akmensvate; λ=0,036W/mK b=170mm. Līmjava uz stiklšķiedra sieta, ārējā apdare (krāsots struktūrapmetums).</t>
  </si>
  <si>
    <t>Dībeli 215mm atbilstoši ETAG004 prasībām</t>
  </si>
  <si>
    <t>Dībeli 115mm atbilstoši ETAG004 prasībām</t>
  </si>
  <si>
    <t>Dībeli 75mm atbilstoši ETAG004 prasībām</t>
  </si>
  <si>
    <t>1. meh. klases apmetuma izveidošana: 1 kārtas armējošās javas un armējošā stikla šķiedras sieta uzklāšana, zemapmetuma grunts uzklāšana, dekoratīvā gatavā silikona apmetuma ar tonējumu uznešana.</t>
  </si>
  <si>
    <t>Siets stikla šķiedra</t>
  </si>
  <si>
    <t>Siliktā -silikona homogēnais apmetums, 2mm graudu lielums</t>
  </si>
  <si>
    <t>Paligmateriāli</t>
  </si>
  <si>
    <t>komp</t>
  </si>
  <si>
    <t>Durvju un logu aiļu apdare ar akmensvates plātnēm b=30mm,platums~ 0,10m*</t>
  </si>
  <si>
    <t>Siltumizolācija sienām</t>
  </si>
  <si>
    <t>Papildus armējums apkārrt  loga un durvju  ailām ar sietu , platums=0,15m, b=3mm</t>
  </si>
  <si>
    <t>Blīvējošās lentas montēšana ap logu ailām u.c. vietām.</t>
  </si>
  <si>
    <t>Zemapmetuma PVC  ārējā stūra profila montāža</t>
  </si>
  <si>
    <t>Zemapmetuma PVC logu, durvju restu pielaiduma profila montāža</t>
  </si>
  <si>
    <t>Zemapmetuma PVC logailas augšas profila montāža</t>
  </si>
  <si>
    <t>Zemapmetuma palodzes PVC profila montāža</t>
  </si>
  <si>
    <t>Zemapmetuma cokola PVC profila montēšana</t>
  </si>
  <si>
    <t>Iekšējo stūru armējums visā ēkas augstumā</t>
  </si>
  <si>
    <t>Stūra profils ar armējumu visā augstumā visos ēkas stūros</t>
  </si>
  <si>
    <t>Metāla karoga kāta turētāja montāža</t>
  </si>
  <si>
    <t>Būvgružu savākšana un aizvešana</t>
  </si>
  <si>
    <t>m³</t>
  </si>
  <si>
    <t>Gružu konteiners</t>
  </si>
  <si>
    <t>gb</t>
  </si>
  <si>
    <t xml:space="preserve">Tiešās izmaksas kopā, t. sk. darba devēja sociālais nodoklis 24.09% </t>
  </si>
  <si>
    <t>Cokola siltināšanas darbi</t>
  </si>
  <si>
    <t>Betona apmales demontāža</t>
  </si>
  <si>
    <t>Urbumu izveidošana esošajā cokola sienā, Ø210</t>
  </si>
  <si>
    <t xml:space="preserve">Grunts rakšanas darbi 1,2m dziļumā,1000 mm platumā </t>
  </si>
  <si>
    <t>Cokola sienas sagatavošana siltināšanai - virsmu notīrīšana un gruntēšana,</t>
  </si>
  <si>
    <t>Savienojuma vietu šuvju hermatizācija</t>
  </si>
  <si>
    <t xml:space="preserve">āra hermētiķis </t>
  </si>
  <si>
    <t>Jaunas šķidrās hidroizolācijas uzklāšana  visā siltinājuma augstumā</t>
  </si>
  <si>
    <t>S3</t>
  </si>
  <si>
    <t>Pamatu sienu siltinājums. Apmetuma sistēma virs siltinājuma (AS-1)  Siltinājums - ekstrudētā putupolistirola plāksne; λ=0,031* W/mK b=150mm. Līmjava Vertikālā hidroizolācija (līdz pamata apakšai) Gruntējums Esošā siena -  ribotais panelis b=350/140 mm</t>
  </si>
  <si>
    <t>Siltumizolācija</t>
  </si>
  <si>
    <t>Atrakto vietu aizbēršana ar esošo minerālgrunti</t>
  </si>
  <si>
    <t>Armējošā līmjava</t>
  </si>
  <si>
    <t>Apmetuma apakšējās daļas izolācija (apmetuma norāvums)</t>
  </si>
  <si>
    <t>Jaunu bruģakmens lietusūdens novadīšanas apmaļu ierīkošana:</t>
  </si>
  <si>
    <t xml:space="preserve"> Ģeotekstila plēves ieklāšana</t>
  </si>
  <si>
    <t xml:space="preserve"> Šķembas (fr.40-70mm) kārtas ieklāšana 100mm </t>
  </si>
  <si>
    <t>šķembas</t>
  </si>
  <si>
    <t xml:space="preserve"> Šķembas (fr.0-40mm) kārtas ieklāšana 50mm </t>
  </si>
  <si>
    <t xml:space="preserve"> Grants kārtas ieklāšana 50mm</t>
  </si>
  <si>
    <t>grants</t>
  </si>
  <si>
    <t>Oļu kārtas ieklāšana 50mm</t>
  </si>
  <si>
    <t>Oļi</t>
  </si>
  <si>
    <t xml:space="preserve"> Bruģakmens 700mm biez.likšana 26gb./m²</t>
  </si>
  <si>
    <t>Betona bruģis b=50</t>
  </si>
  <si>
    <t>Izsijas -50mm</t>
  </si>
  <si>
    <t xml:space="preserve"> Bortakmens 80x200x1000  malas likšana 1gb/t.m</t>
  </si>
  <si>
    <t>Gaismas lūku sienu  virsmu apmešana ar struktūrapmetumu un krāsošana</t>
  </si>
  <si>
    <t>Apmetums 2mm</t>
  </si>
  <si>
    <t>Esošo gaismas šahtu režģu attīrīšana un pretkarozijas pārkrāsošana ar gruntkrāsu tumši pelēkā tonī</t>
  </si>
  <si>
    <t xml:space="preserve">Melnzemes uzbēršana zālāju sējumiem </t>
  </si>
  <si>
    <t>Melnzeme</t>
  </si>
  <si>
    <t>Zālāju sējumu ierīkošana</t>
  </si>
  <si>
    <t>zālāju sēklas</t>
  </si>
  <si>
    <t>Pagraba pārseguma siltināšanas darbi</t>
  </si>
  <si>
    <t>Gružu izvākšana, grīdas attīrīšana</t>
  </si>
  <si>
    <t>Dzelzsbetona pārsegumu notīrīšana, izlīdzināšana, sagatavošana siltināšanai</t>
  </si>
  <si>
    <t>P1</t>
  </si>
  <si>
    <t>Pārsegums virs pagrabstāva. Esošais pārsegums -betona panelis ar grīdas segumu  b=220mm.Līmjava. Gruntējums. Akmensvates lamele  (0,037W/m²K) b=150mm.</t>
  </si>
  <si>
    <t>Būvgružu savākšana un aizvešana, t.sk. saimniecības būvgruži</t>
  </si>
  <si>
    <t>gab.</t>
  </si>
  <si>
    <t>Logu un durvju nomaiņa</t>
  </si>
  <si>
    <t xml:space="preserve">Esošo koka logu, tsk. ārdurvju demontāža </t>
  </si>
  <si>
    <t>Esošo skārda āra palodžu demontāža, b=0,25.</t>
  </si>
  <si>
    <t>PVC loga  bloks ar  stikla paketi krāsa - balta Stikla paketes 2k4+4LowE-Arg.siltuma caurlaidības koef.: Ug=0,9 w/m²×K), Rāmja siltuma caurlaidības koef.: Uf=1,1 W / m² K. Uw=1.0 W/m² K. 2. PVC profilu ekspluatēšanas klimatiskā zona -zona S. 3. PVC profila montāžas dziļums ( profila biezums ) ≤ 78*mm, 
ar sekojošu logu tipu, kas ietver to montāžu</t>
  </si>
  <si>
    <t>L1</t>
  </si>
  <si>
    <t>L1 durvis</t>
  </si>
  <si>
    <t>L2</t>
  </si>
  <si>
    <t>L2 durvis</t>
  </si>
  <si>
    <t>L3</t>
  </si>
  <si>
    <t>L4</t>
  </si>
  <si>
    <t>L13</t>
  </si>
  <si>
    <t>Logu montāžas palīgmateriāli uz  apjomu</t>
  </si>
  <si>
    <t>montāžas skavas</t>
  </si>
  <si>
    <t>dibeļi</t>
  </si>
  <si>
    <t>montāžas puta</t>
  </si>
  <si>
    <t>l</t>
  </si>
  <si>
    <t>skrūves</t>
  </si>
  <si>
    <t>hermētiķis SILIKON vai ekvivalents</t>
  </si>
  <si>
    <t>palodzes profils</t>
  </si>
  <si>
    <t>Metāla žalūziju,</t>
  </si>
  <si>
    <t xml:space="preserve"> regulējamu R1 montēšana</t>
  </si>
  <si>
    <t xml:space="preserve"> regulējamu R3 montēšana</t>
  </si>
  <si>
    <t>Regulējama cinkotā (120mikroni) metāla žalūzija</t>
  </si>
  <si>
    <t>Java M100</t>
  </si>
  <si>
    <t xml:space="preserve">Bloki </t>
  </si>
  <si>
    <t xml:space="preserve">Enkuru Ø10, l=300, s=600, iestrāde ķieģeļu mūra sienā 15 cm dziļi, </t>
  </si>
  <si>
    <t>Alumīnija konstrukcijas stiklota siena ar stiklotām ārdurvīm ar siltinājumu, rokturi, eņģēm, ar pašaizvēršanās mehānismu, speciālām  blīvgumijām un piedurlīstēm, vienpuktu slēdzeni un mehānisko koda atslēgu. Siltuma caurlaidības koef.:stikla paketei 0,9 w/m²×K, rāmim Uw 1,6w/m²K, tonis RAL 7005</t>
  </si>
  <si>
    <t xml:space="preserve"> D3 (b×h=0,9×2,0) ; gb.-1</t>
  </si>
  <si>
    <t>Alumīnija konstrukcijas stiklotas pusotrviru ārdurvis ar siltinājumu, rokturi, eņģēm, ar pašaizvēršanās mehānismu, speciālām  blīvgumijām un piedurlīstēm, vienpuktu slēdzeni un mehānisko koda atslēgu. Siltuma caurlaidības koef. Uw:stikla paketei 0,9 w/m²×K, rāmim 1,6w/m²xK
tonis RAL 7005</t>
  </si>
  <si>
    <t>Durvju montāžas palīgmateriāli uz  apjomu</t>
  </si>
  <si>
    <t>Hidroizolācijas lentas montēšana logos</t>
  </si>
  <si>
    <t>Difūzujas lentas montēšana nomaināmajos logos</t>
  </si>
  <si>
    <t>Jaunu krāsotu ārējo skārda palodžu montāža visiem logiem, biezumā: 0,4mm, plata=350mm* ņemot vērā pārkares lāseni 50mm</t>
  </si>
  <si>
    <t>Jaunu iekštelpu MDF palodžu montēšana, b=300mm.</t>
  </si>
  <si>
    <t>Apmetuma atjaunošana pēc logu nomaiņas telpu iekšpusē, remonts ap logu ailu.</t>
  </si>
  <si>
    <t>šinas</t>
  </si>
  <si>
    <t>reģipsis</t>
  </si>
  <si>
    <t>perfix</t>
  </si>
  <si>
    <t xml:space="preserve">Špaktels </t>
  </si>
  <si>
    <t>krāsa</t>
  </si>
  <si>
    <t>Līmlente</t>
  </si>
  <si>
    <t>Bēniņu siltināšanai veicamie būvdarbi (ēka 001)</t>
  </si>
  <si>
    <t>Esošo bēniņu durvju demontāža  900x1900 (bxh)</t>
  </si>
  <si>
    <t>Stikla bloku  demontāža bēniņu ārsienās</t>
  </si>
  <si>
    <t>Ailu daļēja aizmūrēšana ar vieglbetona blokiem, b=250mm</t>
  </si>
  <si>
    <t>kpl</t>
  </si>
  <si>
    <t>Cementa javas kārtas noņemšana, b=30* mm</t>
  </si>
  <si>
    <t xml:space="preserve">Esošā siltinājuma izvākšana, pieņemts b=150 mm </t>
  </si>
  <si>
    <t>Esošas  pārseguma virsmas  izlīdzināšana ar cementa javas kārtu, b=20mm</t>
  </si>
  <si>
    <t>Java</t>
  </si>
  <si>
    <t>Šuvju iztīrīšana un hermetizēšana starp pārseguma paneļiem un ārsienu</t>
  </si>
  <si>
    <t>Tvaika izolācijas ieklāšana, b=0,2 mm, ar uzliekumu uz ārsienām</t>
  </si>
  <si>
    <t>P2</t>
  </si>
  <si>
    <t>Siltumizolācijas ieklāšana, b=400mm</t>
  </si>
  <si>
    <t>P4</t>
  </si>
  <si>
    <t>Siltumizolācijas virs kāpņu telpas ieklāšana</t>
  </si>
  <si>
    <t>Akmensvate b=50mm</t>
  </si>
  <si>
    <t>Akmensvate (0,036 W/mK) b=100mm</t>
  </si>
  <si>
    <t>Tvaika izolācijas plēve b=0,2mm</t>
  </si>
  <si>
    <t>Akmensvate horizontālo gaisa vadu siltināšanai 10 cm biezumā, 10 m² augšvirsma, 26 m² vertikālā virsma</t>
  </si>
  <si>
    <t xml:space="preserve">Siltumizolācija </t>
  </si>
  <si>
    <t>Dziļumgrunts</t>
  </si>
  <si>
    <t xml:space="preserve">Līmjava </t>
  </si>
  <si>
    <t>Dībeli</t>
  </si>
  <si>
    <t>Ārsienas siltināšana no bēniņu puses, b=75 mm, h=500</t>
  </si>
  <si>
    <t>Kāpņu telpas sienu siltināšana no bēniņu puses, b=120 mm, sistēma S8</t>
  </si>
  <si>
    <t>Kāpņu telpas pārseguma siltināšana no bēniņu puses pēc P4 sistēmas</t>
  </si>
  <si>
    <t>Koka brusas ar prettrupes un pretuguns apstrādi 75×125(h)</t>
  </si>
  <si>
    <t>Dēļi ar prettrupes un pretuguns apstrādi130×25(h)</t>
  </si>
  <si>
    <t>Ruberoīda loksne</t>
  </si>
  <si>
    <t xml:space="preserve">  naglas </t>
  </si>
  <si>
    <t xml:space="preserve">Metāla žalūziju R1 montāža ēkas garensienās ventilācijas atvērumu priekšā, 250x320(h) </t>
  </si>
  <si>
    <t>Cinkota skārda lāseņa pie atvērumiem R1 montāža, b=100, l=250</t>
  </si>
  <si>
    <t>5.stāva lodžiju jumtiņu siltināšana un lodžiju stiprinājumi</t>
  </si>
  <si>
    <t>Jumtiņu atjaunošana virs 5.stāva lodžijām 
(norādes skat. Lapā BK-12, BK-13)</t>
  </si>
  <si>
    <t xml:space="preserve">Cinkotā jumta skārda dzegas apšuvums un lāsenis gar tekni, b=450 </t>
  </si>
  <si>
    <t>Tekne ar turētāju, Ø100 mm, krāsu tonis pēc AR norādēm</t>
  </si>
  <si>
    <t xml:space="preserve">Notekas, Ø100, krāsu tonis pēc AR norādēm, 2 gb. </t>
  </si>
  <si>
    <t xml:space="preserve">Atkritumu vada demontāža, atvērumu aizdare </t>
  </si>
  <si>
    <t>Atkritumu vada demontāža, azbesta caurule Ø500 mm, H=15* m</t>
  </si>
  <si>
    <t>Atkritumu vada caurumu, Ø500 mm  aizpildīšana visos 5 stāvos un jumtā:</t>
  </si>
  <si>
    <t xml:space="preserve">   * leņķprofila L50x5, l=60, enkurošana pie atvēruma sieniņas, 6 gb. uz atvērumu, kop.L=4,32,2 m</t>
  </si>
  <si>
    <t xml:space="preserve">   * pretkorozijas krāsojums metāla detaļām</t>
  </si>
  <si>
    <t xml:space="preserve">   * ķīļenkuri M10x70, 1 gb. uz detaļu</t>
  </si>
  <si>
    <t xml:space="preserve">   * stiegras Ø8AIII, kop.L=3,5 m uz atvērumu, kopā uz ēku L=42 m</t>
  </si>
  <si>
    <t xml:space="preserve">   * betons B20 atvērumu aizbetonēšanai, plātnes biezums 60 mm</t>
  </si>
  <si>
    <t xml:space="preserve">   * atvēruma apšūšana ar pielāgotu ugunsdrošu ģipškartona plātni, b=15 mm</t>
  </si>
  <si>
    <t>Lodžiju stiklojuma metāla detaļu specifikācija. Lodžiju paneļu virsmas atjaunošana (ēka 001)</t>
  </si>
  <si>
    <t>6m lodžijas apdares materiālu specifikācija</t>
  </si>
  <si>
    <t xml:space="preserve">PP20 A sienas profils 0.5mm, tonis RAL tonis pēc krāsu pases </t>
  </si>
  <si>
    <t>kniedes Ø4,8</t>
  </si>
  <si>
    <t>HAT H20-40×1 omega vai ekvivalents profils</t>
  </si>
  <si>
    <t>dībeļskruvēm Ø6×60,</t>
  </si>
  <si>
    <t xml:space="preserve">Skārda noseglāsenis 0.5mm, tonis RAL tonis pēc krāsu pases </t>
  </si>
  <si>
    <t>Ārējā skārda palodze 0,5mm RAL tonī pēc krāsu pases</t>
  </si>
  <si>
    <t>Iekšējā MDF palodze 0,15m</t>
  </si>
  <si>
    <t>3m lodžijas apdares materiālu specifikācija</t>
  </si>
  <si>
    <t>Ēka 001</t>
  </si>
  <si>
    <t>Koplietošanas  apkures tīkli, ēka 001</t>
  </si>
  <si>
    <t>Esošās sistēmas demontāža</t>
  </si>
  <si>
    <t>k-ts</t>
  </si>
  <si>
    <t>Plastmasas PPR cauruli ar stiklšķiedras slāni Dn32, Ø50x6,9mm, montāža</t>
  </si>
  <si>
    <t>Plastmasas PPR cauruli ar stiklšķiedras slāni Dn15, Ø25x3,5mm, montāža</t>
  </si>
  <si>
    <t>Ventilis, vītņu; t=110°C; P=8 bar; Dn 32, uzstādīšana</t>
  </si>
  <si>
    <t>gb.*</t>
  </si>
  <si>
    <t>Ventilis, lodveida, PPR PN20, Dn 15; t=110°C; P=8 bar;uzstādīšana</t>
  </si>
  <si>
    <t>Atloks ar iekšējo vītni Dn 32, t=110°C; P=8 bar; uzstādīšana</t>
  </si>
  <si>
    <t>Pāreja tērauds 11/2" uz PPR 50, t=110°C; P=8 bar; uzstādīšana</t>
  </si>
  <si>
    <t>PPR PN20 diametru maiņa, Ø 50 uz Ø 25 mm, montāža</t>
  </si>
  <si>
    <t>PPR PN20 cauruļvada pagrieziens, Dn 32, 90°, montāža</t>
  </si>
  <si>
    <t>PPR PN20 cauruļvada pagrieziens, Dn 15, 90°, montāža</t>
  </si>
  <si>
    <t>Plastmasas PPR cauruli ar stiklšķiedras slāni Dn32, Ø50x6,9mm, montāža, stiprināšana pie sienas</t>
  </si>
  <si>
    <t>Plastmasas PPR cauruli ar stiklšķiedras slāni Dn25, Ø32x4,4mm, montāža, stiprināšana pie sienas</t>
  </si>
  <si>
    <t>Plastmasas PPR cauruli ar stiklšķiedras slāni Dn20, Ø25x3,5mm, montāža, stiprināšana pie sienas</t>
  </si>
  <si>
    <t>Plastmasas PPR cauruli ar stiklšķiedras slāni Dn15, Ø20x2,8mm, montāža, stiprināšana pie sienas</t>
  </si>
  <si>
    <t>PPR cauruļvadu diametru maiņa, Dn32 uz Dn25</t>
  </si>
  <si>
    <t>PPR cauruļvadu diametru maiņa, Dn32 uz Dn15</t>
  </si>
  <si>
    <t>PPR cauruļvadu diametru maiņa, Dn25 uz Dn20</t>
  </si>
  <si>
    <t>PPR cauruļvadu diametru maiņa, Dn25 uz Dn15</t>
  </si>
  <si>
    <t>PPR cauruļvadu diametru maiņa, Dn20 uz Dn15</t>
  </si>
  <si>
    <t>PPR cauruļvadu trejgabals, Dn25 – 15</t>
  </si>
  <si>
    <t>PPR cauruļvadu trejgabals, Dn20 – 15</t>
  </si>
  <si>
    <t>PPR cauruļvadu krust savienojums, Dn32</t>
  </si>
  <si>
    <t>PPR cauruļvadu krust savienojums, Dn25</t>
  </si>
  <si>
    <t>PPR cauruļvadu krust savienojums, Dn20</t>
  </si>
  <si>
    <t>PPR cauruļvadu pagrieziens, Dn15, 90°</t>
  </si>
  <si>
    <t>PPR cauruļvadu pagrieziens, Dn15, 45°</t>
  </si>
  <si>
    <t>Tērauda saskrūve, ar iekš. vītni,  Dn 15, montāža</t>
  </si>
  <si>
    <t>Atgaisotājs automātisks, t-110°C, P-9 bar, uzstādīšana</t>
  </si>
  <si>
    <t>Cauruļvada Dn 32 termokompensācijas balsts, izbūve caur sienu/ griestiem, hermetizācija, apmetuma un krāsojuma atjaunošana</t>
  </si>
  <si>
    <t>Cauruļvada Dn 25 termokompensācijas balsts, izbūve caur sienu/ griestiem, hermetizācija, apmetuma un krāsojuma atjaunošana</t>
  </si>
  <si>
    <t>Cauruļvada Dn 20 termokompensācijas balsts, izbūve caur sienu/ griestiem, hermetizācija, apmetuma un krāsojuma atjaunošana</t>
  </si>
  <si>
    <t>Cauruļvada Dn 15 termokompensācijas balsts, izbūve caur sienu/ griestiem, hermetizācija, apmetuma un krāsojuma atjaunošana</t>
  </si>
  <si>
    <t>Cauruļvada Dn 32 siltumizolācijas čaula, b=&gt;50 mm, l= 0.040 W/K×m², caurules siltumizolēšana</t>
  </si>
  <si>
    <t>Cauruļvada Dn 32 siltumizolācijas čaula, b=&gt;30 mm, l= 0.040 W/K×m², caurules siltumizolēšana</t>
  </si>
  <si>
    <t>Cauruļvada Dn 25 siltumizolācijas čaula, b=&gt;30 mm, l= 0.040 W/K×m², caurules siltumizolēšana</t>
  </si>
  <si>
    <t>Cauruļvada Dn 20 siltumizolācijas čaula, b=&gt;30 mm, l= 0.040 W/K×m², caurules siltumizolēšana</t>
  </si>
  <si>
    <t>Cauruļvada Dn 15 siltumizolācijas čaula, b=&gt;30 mm, l= 0.040 W/K×m², caurules siltumizolēšana</t>
  </si>
  <si>
    <t>Cauruļvada Dn 15 siltumizolācijas čaula, b=&gt;50 mm, l= 0.040 W/K×m², caurules siltumizolēšana</t>
  </si>
  <si>
    <t>Metāla konstrukcijas cauruļvadu un iekārtu stiprināšanai</t>
  </si>
  <si>
    <t>Cauruļvadu un pievienojumu fasondetaļas un veidgabali</t>
  </si>
  <si>
    <t>Palīgmateriāli cauruļvadu savienošanai</t>
  </si>
  <si>
    <t>Apkures sistēmas ieregulēšana pārbaude un nodošana ekspluatācijā</t>
  </si>
  <si>
    <t>Ventilācijas sistēma ēka 001</t>
  </si>
  <si>
    <t>Esošo gaisa nosūces restīšu 250*×150* demontāža (virtuvēs un tualetēs)</t>
  </si>
  <si>
    <t>Gaisa nosūces restītes 250*×150*</t>
  </si>
  <si>
    <t>Durvju gaisa pieplūdes restītes, f=&gt; 0,03 m²</t>
  </si>
  <si>
    <t>Dzīvokļu siltuma uzskaites mezgls (pavisam uzstāda 10 dzīvokļos)</t>
  </si>
  <si>
    <t>Ultraskaņas siltuma skaitītājs Dn15 “Ultego III smart" firmas ISTA vai ekvivalents, ūdens caurplūde: Lmax=1,2 m³/st; Lopt=0,6 m³/st; Lmin=6 l/st; ūdens t° diapazons: 5–130°C; Precizitātes klase EN 1434; Spiediens 16 bar; t° sensori DIN IC 751 Pt 500 Ar divvirzienu optisko radio moduli “ISTA Optosonic U 3 radio net”; IP aizsardzības klase IP 54 (EN 60529); 868 MHz Jādarbojas sistēmā “ISTA Symphonic sensor net” un pieslēdzams pie datu pārraides ierīces “ISTA Memonic 3 radio net"</t>
  </si>
  <si>
    <t>Slēdzams metāla skapis (siltuma skaitītāja uzstādīšanai) komplektā ar 2 atslēgām</t>
  </si>
  <si>
    <t>Ventilis lodveida; t=110°C; P=8 bar; Dn15</t>
  </si>
  <si>
    <t>Netīrumu savācējs; t=110°C; P=8 bar; Dn15</t>
  </si>
  <si>
    <t>Četristabu dzīvoklim Nr. 3, 5, 7, 9</t>
  </si>
  <si>
    <t>Pavisam šādi dzīvokļi</t>
  </si>
  <si>
    <t>Presējama karbona caurule apkurei, Dn 15 (Ø18x1,2mm), montāža, stiprināšana pie sienas vai grīdlīstē</t>
  </si>
  <si>
    <t>Karbona caurules, pagrieziens 90°, Dn 15, presējams, montāža</t>
  </si>
  <si>
    <t>Cauruļvada Dn 15 temokompensējošs balsts, izbūve caur sienu, hermetizācija, apmetuma un krāsojuma atjaunošana</t>
  </si>
  <si>
    <t>Cauruļvada Dn 15 siltumizolācijas čaula, b=&gt;30 mm, l=0.040W/K×m², caurules siltumizolēšana</t>
  </si>
  <si>
    <t>Karbona caurules, trejgabals Dn 15, presējams, montāža</t>
  </si>
  <si>
    <t>Ventilis lodveida; t=110°C; P=8 bar; Dn15, ārējā vītne; uzstādīšana</t>
  </si>
  <si>
    <t>Metāla konstrukcijas (skavas u.t.t.) cauruļvadu un iekārtu stiprināšanai</t>
  </si>
  <si>
    <t>Dažādi palīgmateriāli montāžai</t>
  </si>
  <si>
    <t>Trīsistabu dzīvoklim Nr. 2</t>
  </si>
  <si>
    <t>Trīsistabu dzīvoklim Nr. 1, 4, 6, 8, 10</t>
  </si>
  <si>
    <t>gab</t>
  </si>
  <si>
    <t xml:space="preserve">AVK daļa ēkai nr.001 (mazā), ēka "A" </t>
  </si>
  <si>
    <t>Zibens aizsardzība</t>
  </si>
  <si>
    <t>Tāme sastādīta  20__. gada tirgus cenās, pamatojoties uz ELT daļas rasējumiem</t>
  </si>
  <si>
    <t>Tāme sastādīta  20__. gada tirgus cenās, pamatojoties uz AVK daļas rasējumiem</t>
  </si>
  <si>
    <t>Zibensaizsardzība</t>
  </si>
  <si>
    <t>iepakoj.</t>
  </si>
  <si>
    <t>PE lenta iezīmēšanai</t>
  </si>
  <si>
    <t>Palīgmateriāli</t>
  </si>
  <si>
    <t>Tranšejas rakšana un aizbēršana zemējuma kontūram</t>
  </si>
  <si>
    <t>Elektrodu ø 20 mm, l= 1,5 m iedzīšana zemē</t>
  </si>
  <si>
    <t>Zemējuma kontūra ierīkošana, mērījumi</t>
  </si>
  <si>
    <t>Šķērsojums ar citām inženierkomunikācijām</t>
  </si>
  <si>
    <t>Grunts blietēšana, virskārtas atjaunošana</t>
  </si>
  <si>
    <t>Sistēmas montāža, palaišana</t>
  </si>
  <si>
    <t>Sistēmas nodošana ekspluatācijā</t>
  </si>
  <si>
    <t>Gala ārsienas siltinājums.  Apmetuma sistēma virs siltinājuma (AS-1) Siltinājums - fasādes akmensvate ; λ=0,036W/mK b=170mm. Līmjava Gruntējums, Esošā siena vieglbetona bloki b=510mm</t>
  </si>
  <si>
    <t>Vieglbetona paneļu ārsienas siltinājums.  Apmetuma sistēma virs siltinājuma (AS-2) Siltinājums - fasādes akmensvate; λ=0,037 W/mK b=80mm. Līmjava Gruntējums, Esošā siena vieglbetona panelis=160mm</t>
  </si>
  <si>
    <t xml:space="preserve"> Siltumizolācija sienām</t>
  </si>
  <si>
    <t xml:space="preserve">Zemapmetuma palodzes PVC profila montāža </t>
  </si>
  <si>
    <t>Korpusa nr.002 siltināšanas darbi</t>
  </si>
  <si>
    <t xml:space="preserve"> Siltumizolācija</t>
  </si>
  <si>
    <t>Apmetums, 2mm</t>
  </si>
  <si>
    <t>Logu nomaiņa</t>
  </si>
  <si>
    <t xml:space="preserve">Esošo nederīgo lodžiju koka un PVC  konstrukcijas stiklojuma demontāža, 11gb. </t>
  </si>
  <si>
    <t>L5</t>
  </si>
  <si>
    <t>L6</t>
  </si>
  <si>
    <t>L7</t>
  </si>
  <si>
    <t>L7 durvis</t>
  </si>
  <si>
    <t>L8</t>
  </si>
  <si>
    <t>L9</t>
  </si>
  <si>
    <t xml:space="preserve"> D3 (b×h=0,9×2,0) ; gb.-2</t>
  </si>
  <si>
    <t>PVC durvis, krāsa - balta; stikla paketes  2k4+4LowE-Arg. Siltuma caurlaidības koef.: Ug    1,0 w/m²×K. Rāmis: REHAU Brillant-Design Dziļums: 70 mm (pēc izvēles 80 mm rāmja konstrukcija) / centra zīmogs.  Siltuma caurlaidības koef.:  Uf    1,1 W / m² K, Uw 1,1 W / m² K. Vēja noturības klase- ne zemāka par C2 (pēc LVS EN 12210). Gaisa caurlaidības klase - ne zemāka par 3 (pēc LVS EN 12207) ūdensnecaurlaidības kalse -  8A  (pēc LVS EN 12208)</t>
  </si>
  <si>
    <t xml:space="preserve"> D5 (b×h=0,75×2,1) ; gb.-3</t>
  </si>
  <si>
    <t>Bēniņu siltināšanai veicamie būvdarbi (ēka 002)</t>
  </si>
  <si>
    <t>Akmensvate (0,036 W/mK)     b=100mm</t>
  </si>
  <si>
    <t>Tvaika izolācijas plēve                               b=0,2mm</t>
  </si>
  <si>
    <t xml:space="preserve"> Siltumizolācija </t>
  </si>
  <si>
    <t>Esošās ruberoīda virsmas notīrīšana no gružiem, uzslāņojumiem</t>
  </si>
  <si>
    <t xml:space="preserve">Atkritumu vada demontāža, atvērumu aizdare (2 atkritunu vadi)  </t>
  </si>
  <si>
    <t xml:space="preserve">AVK daļa ēkai nr.002 (lielā), ēka "B" </t>
  </si>
  <si>
    <t>Ēka 002</t>
  </si>
  <si>
    <t>Koplietošanas  apkures tīkli, ēka 002</t>
  </si>
  <si>
    <t>Plastmasas PPR cauruli ar stiklšķiedras slāni Dn40, Ø63x8,6mm, montāža</t>
  </si>
  <si>
    <t>Ventilis, vītņu; t=110°C; P=8 bar; Dn 40, uzstādīšana</t>
  </si>
  <si>
    <t>Atloks ar iekšējo vītni Dn 40, t=110°C; P=8 bar; uzstādīšana</t>
  </si>
  <si>
    <t>Pāreja tērauds 11/2" uz PPR 63 , t=110°C; P=8 bar; uzstādīšana</t>
  </si>
  <si>
    <t>PPR PN20 cauruļvadu trejgabals, Ø 63 mm montāža</t>
  </si>
  <si>
    <t>PPR PN20 diametru maiņa, Ø 63 uz Ø 50 mm, montāža</t>
  </si>
  <si>
    <t>PPR PN20 cauruļvada pagrieziens, Dn 40, 90°, montāža</t>
  </si>
  <si>
    <t>Cauruļvada Dn 40 termokompensācijas balsts, izbūve caur sienu/ griestiem, hermetizācija, apmetuma un krāsojuma atjaunošana</t>
  </si>
  <si>
    <t>g.b</t>
  </si>
  <si>
    <t>Cauruļvada Dn 40 siltumizolācijas čaula, b=&gt;50 mm, l= 0.040 W/K×m², caurules siltumizolēšana</t>
  </si>
  <si>
    <t>Ventilācijas sistēma, ēka 002</t>
  </si>
  <si>
    <t>Dzīvokļu siltuma uzskaites mezgls (pavisam uzstāda 30 dzīvokļos)</t>
  </si>
  <si>
    <t>Koplietošanas telpa B, J</t>
  </si>
  <si>
    <t>Tērauda radiatori h= 400 mm
N= 614 W; l= 800; t 70/50/24°C; komplektā ar:
atgaisotāju, termovārstu  un uzstādīšanas mezglu</t>
  </si>
  <si>
    <t>Ventilis, lodveida, PPR PN20, Dn 15; t=110°C; P=8 bar; uzstādīšana</t>
  </si>
  <si>
    <t>Cauruļvada, PPR Dn 15 siltumizolācijas čaula, b=&gt;30 mm, l=0.040W/K×m², caurules siltumizolēšana</t>
  </si>
  <si>
    <t>Vienistabas dzīvoklim Nr. 28; 31, 34, 37</t>
  </si>
  <si>
    <t>Vara caurules, pagrieziens 90°, Dn 15, presējamais, montāža</t>
  </si>
  <si>
    <t>Vara caurules, trejgabals Dn 15, presējamais, montāža</t>
  </si>
  <si>
    <t>Divistabu dzīvoklim Nr. 14, 17, 20, 23</t>
  </si>
  <si>
    <t>Divistabu dzīvoklim Nr. 12, 13, 16, 19, 22</t>
  </si>
  <si>
    <t>Trīsistabu dzīvoklim Nr. 25, 29, 32, 35, 38</t>
  </si>
  <si>
    <t>Trīsistabu dzīvoklim Nr. 11, 15, 18, 21, 24, 26, 27, 30, 33, 36</t>
  </si>
  <si>
    <t>Ievērībai!</t>
  </si>
  <si>
    <t>Pretendents ir tiesīgs izmantot tikai Pasūtītāja pievienoto būvizmaksu noteikšanas tāmes veidni.</t>
  </si>
  <si>
    <t>Piezīme:</t>
  </si>
  <si>
    <t xml:space="preserve">
• Visiem būvmateriāliem jābūt marķētiem ar CE zīmi. </t>
  </si>
  <si>
    <t>• Siltināšanas un apmešanas darbi veicami saskaņā ar ETAG 004 „Eiropas tehniskā apstiprinājuma pamatnostādne ārējās siltumizolācijas sistēmām un apmetumam</t>
  </si>
  <si>
    <t>Logu un durvju aiļu ārējo stūru armēšana ar sietu papildus sietu 0,3m platumā no ailes un ailē stiepes izturība &gt;200N/5cm, Struktūras stabilitāte &gt;22%, Atbilst REACH , sieta acojuma lielums 4×4mm.</t>
  </si>
  <si>
    <t>Grunts hidroizolācijai (11kg patēriņš aptuveni 0,5kg/m²) vai ekvivalents</t>
  </si>
  <si>
    <t>hidroizolācija (19kg patēriņš aptuveni 1,0kg/m²) vai ekvivalents</t>
  </si>
  <si>
    <t>Pamatu sienu siltinājums. Apmetuma sistēma virs siltinājuma (AS-1) Siltinājums - ekstrudētā putupolistirola plāksne; λ=0,031* W/mK b=150mm. Līmjava Vertikālā hidroizolācija (līdz pamata apakšai) Gruntējums Esošā siena -  ribotais panelis b=350/140 mm</t>
  </si>
  <si>
    <t>izolācija</t>
  </si>
  <si>
    <t>hidroizolācija</t>
  </si>
  <si>
    <t xml:space="preserve">Esošo nederīgo lodžiju koku un PVC konstrukcijas stiklojuma demontāža, 5gb. </t>
  </si>
  <si>
    <t>hermētiķis</t>
  </si>
  <si>
    <t>montāžas putas</t>
  </si>
  <si>
    <t>bloku mūris parapetu izbūvei, b=250 mm, h=600, L=50 m:</t>
  </si>
  <si>
    <t>Esošo bēniņu durvju demontāža 900x1900 (bxh)</t>
  </si>
  <si>
    <t>Esošas pārseguma virsmas izlīdzināšana ar cementa javas kārtu, b=20mm</t>
  </si>
  <si>
    <t>Gāzbetona bloks (200x300x600). (Piezāģēts pēc gabarītiem 200x300x300)</t>
  </si>
  <si>
    <t>Papildus seguma kārta (3,5 kg/m²), uz dzegas un noliekta gar dzegu, b=520 mm</t>
  </si>
  <si>
    <t>Apakšējais segums (3,5 kg/m²)</t>
  </si>
  <si>
    <t>Augšējais segums (4,5 kg/m²)</t>
  </si>
  <si>
    <t xml:space="preserve">   * CD profils, 60/80, dībeļots pie atvēruma sieniņas apakšējā daļā, l=1,5 m uz atvērumu</t>
  </si>
  <si>
    <t>Termoregulators (vārsts) 1/2" ar termostatisko sensoru, t-120°C, P-10 bar, DP- 0.6 bar</t>
  </si>
  <si>
    <t>Automātiskais balansējošais vārsts Dn25; t=110°C; P=8bar, ar pāreju uz PPR, uzstādīšana, ieregulēšana</t>
  </si>
  <si>
    <t>Esošo ventilācijas kanālu (skursteņu, cuku) apskate, tīrīšana (t.sk. aizgruvumu), remonts</t>
  </si>
  <si>
    <t>Vēdināšanas komplekts, Ø 102mm, montāža ārsienā</t>
  </si>
  <si>
    <t>Balansējošais vārsts Dn15; uzstādīšana, ieregulēšana</t>
  </si>
  <si>
    <t>Sildķermeņa pievienojuma krāns t=110°C; P=8 bar; Dn15</t>
  </si>
  <si>
    <t>Pasīvs, izolēts zibens uztvērējs Al, l-1500 mm, ø 16 mm, montāža, uzstādīšana</t>
  </si>
  <si>
    <t>Zibens uztvērēja pamatne, jumta plaknei, montāža, uzstādīšana</t>
  </si>
  <si>
    <t>Zibens uztvērēja kronšteinsi, regulējams, montāža, uzstādīšana</t>
  </si>
  <si>
    <t>Stieple Al (vai cinkota tērauda), ø 8 mm, montāžai pa jumtu.</t>
  </si>
  <si>
    <t>Stieple alumīnija ø 10 mm, montāžai pa vertikālajām caurulēm</t>
  </si>
  <si>
    <t>Lenta karsti cinkota tērauda, 30×3,5 mm, montāža tranšejā</t>
  </si>
  <si>
    <t>PVC caurule zibens  novadītāju mantāžai zem siltinājuma slāņa, l -3000 mm, ø 12 mm, montāžai pa vertikālajām caurulēm</t>
  </si>
  <si>
    <t>Savienojums universāls, montāža</t>
  </si>
  <si>
    <t xml:space="preserve"> Kontūra mērklemmes kaste, stiprināna siltumizolācijā</t>
  </si>
  <si>
    <t xml:space="preserve"> Kontūra mērklemme, montāža mērklemmes kastē</t>
  </si>
  <si>
    <t>Zemējuma ievads, tērauda cinkots, ø 10 mm, l- 5,5 m, montāža</t>
  </si>
  <si>
    <t>Kronšteins stieples montāžai uz jumta</t>
  </si>
  <si>
    <t xml:space="preserve">Kronšteins caurules montāžai uz sijas (sienas), montāža </t>
  </si>
  <si>
    <t xml:space="preserve"> Zemēšanas elektrods ø 20 mm, l-1,5 m, apaļdzelzs</t>
  </si>
  <si>
    <t xml:space="preserve"> Elektrodu uzmava</t>
  </si>
  <si>
    <t xml:space="preserve"> Elektrodu spice</t>
  </si>
  <si>
    <t xml:space="preserve"> Elektrodu pievienojuma klemme ar vītni</t>
  </si>
  <si>
    <t xml:space="preserve"> Pretkorozijas mastika</t>
  </si>
  <si>
    <t>Zemapmetuma PVC ārējā stūra profila montāža</t>
  </si>
  <si>
    <t>Zemapmetuma PVC loga pielaiduma profila montāža</t>
  </si>
  <si>
    <t>Stikla bloku demontāža bēniņu ārsienās</t>
  </si>
  <si>
    <t>Vēdināšanas komplekts Ø 102mm, montāža ārsienā</t>
  </si>
  <si>
    <t>Automātiskais balansējošais vārsts Dn25 vai ekvivalents; t=110°C; P=8 bar, ar pāreju uz PPR, uzstādīšana, ieregulēšana</t>
  </si>
  <si>
    <t>Zibens uztvērēja pamatne, jumta plaknei montāža, uzstādīšana</t>
  </si>
  <si>
    <t>Dzīvojamā ēka ar kad. apz. 17000440113 001 un 17000440113 002</t>
  </si>
  <si>
    <t xml:space="preserve"> D6 (b×h=0,9×1,9) ; gb.-2  Cinkotas krāsotas metāla durvis ar ugunsizturību EI30, automātisko pašaizvēršanās mehānismu. Ugunsdrošo durvju vienpunkta slēdzene un viras izgatavo no materiāla, kas nodrošina ugunsizturīgām konstrukcijām izvirzīto prasību minimālāko pakāpi. Nepieciešamo hermētiskumu nodrošina speciālas ugunsizturīgas blīvgumijas, kas izvietotas pa durvju kārbas perimetru. 
Rāmja siltumcaurlaidības koef.:1.6w/m²*K</t>
  </si>
  <si>
    <t xml:space="preserve"> D6 (b×h=0,9×1,9) ; gb.-1  Cinkotas krāsotas metāla durvis ar ugunsizturību EI30, automātisko pašaizvēršanās mehānismu. Ugunsdrošo durvju vienpunkta slēdzene un viras izgatavo no materiāla, kas nodrošina ugunsizturīgām konstrukcijām izvirzīto prasību minimālāko pakāpi. Nepieciešamo hermētiskumu nodrošina speciālas ugunsizturīgas blīvgumijas, kas izvietotas pa durvju kārbas perimetru. 
Rāmja siltumcaurlaidības koef.:1.6w/m²*K</t>
  </si>
  <si>
    <t>Ziemeļu gala sienas cokola siltinājuma mezgls (šķēlums "a-a" AR-19i)</t>
  </si>
  <si>
    <t>Ķieģeļu mūra atbalstsienas demontāža</t>
  </si>
  <si>
    <t>Atbalstsienas betona cepurītes demontāža</t>
  </si>
  <si>
    <t>Cokola siltināšana, mezgls S3</t>
  </si>
  <si>
    <t>Līmjava siltumizolācijai</t>
  </si>
  <si>
    <t>Blietēts smilts pabērums</t>
  </si>
  <si>
    <t>Betona C25/30 apmale</t>
  </si>
  <si>
    <t>1. meh. klases apmetuma izveidošana: 1 kārtas armējošās javas un armējošā stikla šķiedras sieta uzklāšana, zemapmetuma grunts uzklāšana, dekoratīvā gatavā silikona apmetuma ar tonējumu uznešana. Tai skaitā atbalstsienas galu apmešana</t>
  </si>
  <si>
    <t>Akmensvate horizontālo gaisa vadu siltināšanai 10 cm biezumā, 2,5 m² augšvirsma, 7,5 m² vertikālā virsma</t>
  </si>
  <si>
    <t>Cokola apmešana ar masā tonētu apmetumu uz minerālšķiedru sieta (b=7mm)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</si>
</sst>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
    <numFmt numFmtId="166" formatCode="0.0%"/>
  </numFmts>
  <fonts count="10"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name val="Arial"/>
      <family val="2"/>
    </font>
    <font>
      <sz val="9"/>
      <color indexed="81"/>
      <name val="Tahoma"/>
      <family val="2"/>
      <charset val="186"/>
    </font>
    <font>
      <b/>
      <sz val="9"/>
      <color indexed="81"/>
      <name val="Tahoma"/>
      <family val="2"/>
      <charset val="186"/>
    </font>
    <font>
      <sz val="11"/>
      <color indexed="8"/>
      <name val="Calibri"/>
      <family val="2"/>
      <charset val="186"/>
    </font>
    <font>
      <sz val="8"/>
      <color rgb="FFFF0000"/>
      <name val="Arial"/>
      <family val="2"/>
      <charset val="186"/>
    </font>
  </fonts>
  <fills count="3">
    <fill>
      <patternFill patternType="none"/>
    </fill>
    <fill>
      <patternFill patternType="gray125"/>
    </fill>
    <fill>
      <patternFill patternType="solid">
        <fgColor rgb="FFFFFF00"/>
        <bgColor indexed="64"/>
      </patternFill>
    </fill>
  </fills>
  <borders count="5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3" fillId="0" borderId="0"/>
    <xf numFmtId="0" fontId="4" fillId="0" borderId="0"/>
    <xf numFmtId="0" fontId="8" fillId="0" borderId="0"/>
  </cellStyleXfs>
  <cellXfs count="188">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6" xfId="0" applyFont="1" applyBorder="1"/>
    <xf numFmtId="4" fontId="1" fillId="0" borderId="7" xfId="0" applyNumberFormat="1" applyFont="1" applyBorder="1" applyAlignment="1">
      <alignment horizontal="center" vertical="center"/>
    </xf>
    <xf numFmtId="2" fontId="1" fillId="0" borderId="7" xfId="0" applyNumberFormat="1" applyFont="1" applyBorder="1" applyAlignment="1">
      <alignment horizontal="center" vertical="center"/>
    </xf>
    <xf numFmtId="0" fontId="1" fillId="0" borderId="10" xfId="0" applyFont="1" applyBorder="1"/>
    <xf numFmtId="0" fontId="2" fillId="0" borderId="11" xfId="0" applyFont="1" applyBorder="1" applyAlignment="1">
      <alignment horizontal="right"/>
    </xf>
    <xf numFmtId="2" fontId="2" fillId="0" borderId="12" xfId="0" applyNumberFormat="1" applyFont="1" applyBorder="1" applyAlignment="1">
      <alignment horizontal="center" vertical="center"/>
    </xf>
    <xf numFmtId="0" fontId="2" fillId="0" borderId="0" xfId="0" applyFont="1" applyAlignment="1">
      <alignment horizontal="right"/>
    </xf>
    <xf numFmtId="2" fontId="2" fillId="0" borderId="0" xfId="0" applyNumberFormat="1" applyFont="1" applyAlignment="1">
      <alignment horizontal="center" vertical="center"/>
    </xf>
    <xf numFmtId="2" fontId="1" fillId="0" borderId="14" xfId="0" applyNumberFormat="1" applyFont="1" applyBorder="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2" fontId="1" fillId="0" borderId="0" xfId="0" applyNumberFormat="1" applyFont="1"/>
    <xf numFmtId="0" fontId="2" fillId="0" borderId="31" xfId="0" applyFont="1" applyBorder="1" applyAlignment="1">
      <alignment horizontal="center"/>
    </xf>
    <xf numFmtId="0" fontId="1" fillId="0" borderId="0" xfId="0" applyFont="1" applyAlignment="1">
      <alignment vertical="center"/>
    </xf>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0" fontId="1" fillId="0" borderId="3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165" fontId="1" fillId="0" borderId="5" xfId="0" applyNumberFormat="1" applyFont="1" applyBorder="1" applyAlignment="1">
      <alignment horizontal="center" vertical="center"/>
    </xf>
    <xf numFmtId="0" fontId="1" fillId="0" borderId="29" xfId="0" applyFont="1" applyBorder="1" applyAlignment="1">
      <alignment wrapText="1"/>
    </xf>
    <xf numFmtId="164" fontId="2" fillId="0" borderId="10" xfId="0" applyNumberFormat="1" applyFont="1" applyBorder="1" applyAlignment="1">
      <alignment horizontal="center"/>
    </xf>
    <xf numFmtId="164" fontId="2" fillId="0" borderId="12" xfId="0" applyNumberFormat="1" applyFont="1" applyBorder="1" applyAlignment="1">
      <alignment horizontal="center"/>
    </xf>
    <xf numFmtId="164" fontId="1" fillId="0" borderId="4" xfId="0" applyNumberFormat="1" applyFont="1" applyBorder="1" applyAlignment="1">
      <alignment horizontal="center"/>
    </xf>
    <xf numFmtId="164" fontId="1" fillId="0" borderId="0" xfId="0" applyNumberFormat="1" applyFont="1"/>
    <xf numFmtId="164" fontId="1" fillId="0" borderId="36" xfId="0" applyNumberFormat="1" applyFont="1" applyBorder="1" applyAlignment="1">
      <alignment horizontal="center"/>
    </xf>
    <xf numFmtId="164" fontId="1" fillId="0" borderId="35" xfId="0" applyNumberFormat="1" applyFont="1" applyBorder="1" applyAlignment="1">
      <alignment horizontal="center"/>
    </xf>
    <xf numFmtId="164" fontId="1" fillId="0" borderId="5" xfId="0" applyNumberFormat="1" applyFont="1" applyBorder="1" applyAlignment="1">
      <alignment horizontal="center" vertical="center"/>
    </xf>
    <xf numFmtId="164" fontId="1" fillId="0" borderId="29" xfId="0" applyNumberFormat="1" applyFont="1" applyBorder="1" applyAlignment="1">
      <alignment vertical="top" wrapText="1"/>
    </xf>
    <xf numFmtId="164" fontId="1" fillId="0" borderId="29" xfId="2" applyNumberFormat="1" applyFont="1" applyBorder="1" applyAlignment="1">
      <alignment horizontal="center" vertical="center"/>
    </xf>
    <xf numFmtId="164" fontId="2" fillId="0" borderId="30" xfId="2" applyNumberFormat="1" applyFont="1" applyBorder="1" applyAlignment="1">
      <alignment horizontal="center" vertical="center"/>
    </xf>
    <xf numFmtId="164" fontId="1" fillId="0" borderId="5" xfId="2" applyNumberFormat="1" applyFont="1" applyBorder="1" applyAlignment="1">
      <alignment horizontal="center" vertical="center"/>
    </xf>
    <xf numFmtId="9" fontId="1" fillId="0" borderId="0" xfId="0" applyNumberFormat="1" applyFont="1"/>
    <xf numFmtId="165" fontId="1" fillId="0" borderId="0" xfId="0" applyNumberFormat="1" applyFont="1" applyAlignment="1">
      <alignment vertical="center"/>
    </xf>
    <xf numFmtId="0" fontId="1" fillId="0" borderId="42" xfId="0" applyFont="1" applyBorder="1"/>
    <xf numFmtId="2" fontId="1" fillId="0" borderId="31"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wrapText="1"/>
    </xf>
    <xf numFmtId="164" fontId="1" fillId="0" borderId="43" xfId="0" applyNumberFormat="1" applyFont="1" applyBorder="1" applyAlignment="1">
      <alignment horizontal="center" vertical="center" wrapText="1"/>
    </xf>
    <xf numFmtId="164" fontId="1" fillId="0" borderId="16" xfId="0" quotePrefix="1" applyNumberFormat="1" applyFont="1" applyBorder="1" applyAlignment="1">
      <alignment horizontal="center"/>
    </xf>
    <xf numFmtId="164" fontId="1" fillId="0" borderId="16" xfId="0" applyNumberFormat="1" applyFont="1" applyBorder="1" applyAlignment="1">
      <alignment horizontal="center"/>
    </xf>
    <xf numFmtId="0" fontId="2" fillId="0" borderId="34" xfId="0" applyFont="1" applyBorder="1" applyAlignment="1">
      <alignment horizontal="center" vertical="center" textRotation="90"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164" fontId="1" fillId="0" borderId="45" xfId="0" applyNumberFormat="1" applyFont="1" applyBorder="1" applyAlignment="1">
      <alignment vertical="top" wrapText="1"/>
    </xf>
    <xf numFmtId="164" fontId="2" fillId="0" borderId="45" xfId="0" applyNumberFormat="1" applyFont="1" applyBorder="1" applyAlignment="1">
      <alignment horizontal="center" vertical="center" wrapText="1"/>
    </xf>
    <xf numFmtId="164" fontId="1" fillId="0" borderId="45" xfId="2" applyNumberFormat="1" applyFont="1" applyBorder="1" applyAlignment="1">
      <alignment horizontal="center" vertical="center"/>
    </xf>
    <xf numFmtId="164" fontId="2" fillId="0" borderId="46" xfId="2" applyNumberFormat="1" applyFont="1" applyBorder="1" applyAlignment="1">
      <alignment horizontal="center" vertical="center"/>
    </xf>
    <xf numFmtId="164" fontId="1" fillId="0" borderId="46" xfId="0" applyNumberFormat="1" applyFont="1" applyBorder="1" applyAlignment="1">
      <alignment horizontal="center" vertical="center" wrapText="1"/>
    </xf>
    <xf numFmtId="164" fontId="1" fillId="0" borderId="44" xfId="2" applyNumberFormat="1" applyFont="1" applyBorder="1" applyAlignment="1">
      <alignment horizontal="center" vertical="center"/>
    </xf>
    <xf numFmtId="164" fontId="2" fillId="0" borderId="10" xfId="3" applyNumberFormat="1" applyFont="1" applyBorder="1" applyAlignment="1">
      <alignment horizontal="center" vertical="center"/>
    </xf>
    <xf numFmtId="164" fontId="2" fillId="0" borderId="13" xfId="3" applyNumberFormat="1" applyFont="1" applyBorder="1" applyAlignment="1">
      <alignment horizontal="center" vertical="center"/>
    </xf>
    <xf numFmtId="164" fontId="2" fillId="0" borderId="14" xfId="3" applyNumberFormat="1" applyFont="1" applyBorder="1" applyAlignment="1">
      <alignment horizontal="center" vertical="center"/>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41" xfId="0" applyFont="1" applyBorder="1" applyAlignment="1">
      <alignment wrapText="1"/>
    </xf>
    <xf numFmtId="0" fontId="2" fillId="0" borderId="41" xfId="0" applyFont="1" applyBorder="1" applyAlignment="1">
      <alignment wrapText="1"/>
    </xf>
    <xf numFmtId="0" fontId="2" fillId="0" borderId="39" xfId="0" applyFont="1" applyBorder="1" applyAlignment="1">
      <alignment wrapText="1"/>
    </xf>
    <xf numFmtId="164" fontId="1" fillId="0" borderId="0" xfId="0" applyNumberFormat="1" applyFont="1" applyAlignment="1">
      <alignment horizontal="center" vertical="justify"/>
    </xf>
    <xf numFmtId="1" fontId="1"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xf>
    <xf numFmtId="0" fontId="5" fillId="0" borderId="6" xfId="1" applyFont="1" applyBorder="1" applyAlignment="1">
      <alignment wrapText="1"/>
    </xf>
    <xf numFmtId="1" fontId="1" fillId="0" borderId="5" xfId="0" applyNumberFormat="1" applyFont="1" applyBorder="1" applyAlignment="1">
      <alignment horizontal="center" vertical="center"/>
    </xf>
    <xf numFmtId="1" fontId="1" fillId="0" borderId="32" xfId="0" applyNumberFormat="1" applyFont="1" applyBorder="1" applyAlignment="1">
      <alignment horizontal="center" vertical="center"/>
    </xf>
    <xf numFmtId="0" fontId="1" fillId="0" borderId="0" xfId="0" applyFont="1" applyAlignment="1">
      <alignment horizontal="center"/>
    </xf>
    <xf numFmtId="0" fontId="1" fillId="0" borderId="0" xfId="0" applyFont="1" applyAlignment="1">
      <alignment vertical="justify"/>
    </xf>
    <xf numFmtId="9" fontId="1" fillId="0" borderId="40" xfId="0" applyNumberFormat="1" applyFont="1" applyBorder="1" applyAlignment="1"/>
    <xf numFmtId="9" fontId="1" fillId="0" borderId="0" xfId="0" applyNumberFormat="1" applyFont="1" applyAlignment="1"/>
    <xf numFmtId="9" fontId="1" fillId="0" borderId="0" xfId="0" applyNumberFormat="1" applyFont="1" applyAlignment="1">
      <alignment horizontal="right"/>
    </xf>
    <xf numFmtId="14" fontId="1" fillId="0" borderId="0" xfId="0" applyNumberFormat="1" applyFont="1" applyAlignment="1">
      <alignment horizontal="right"/>
    </xf>
    <xf numFmtId="14" fontId="1" fillId="0" borderId="0" xfId="0" applyNumberFormat="1" applyFont="1" applyAlignment="1"/>
    <xf numFmtId="165" fontId="1" fillId="0" borderId="1" xfId="0" applyNumberFormat="1" applyFont="1" applyBorder="1" applyAlignment="1"/>
    <xf numFmtId="1" fontId="1" fillId="0" borderId="0" xfId="0" applyNumberFormat="1" applyFont="1" applyAlignment="1"/>
    <xf numFmtId="0" fontId="2" fillId="0" borderId="32" xfId="0" applyFont="1" applyBorder="1" applyAlignment="1">
      <alignment horizontal="right"/>
    </xf>
    <xf numFmtId="0" fontId="2" fillId="0" borderId="0" xfId="0" applyFont="1"/>
    <xf numFmtId="0" fontId="2" fillId="0" borderId="0" xfId="4" applyFont="1" applyAlignment="1">
      <alignment vertical="center"/>
    </xf>
    <xf numFmtId="164" fontId="9" fillId="0" borderId="46" xfId="0" applyNumberFormat="1" applyFont="1" applyBorder="1" applyAlignment="1">
      <alignment horizontal="center" vertical="center" wrapText="1"/>
    </xf>
    <xf numFmtId="0" fontId="1" fillId="0" borderId="29" xfId="0" applyFont="1" applyBorder="1" applyAlignment="1">
      <alignment vertical="center" wrapText="1"/>
    </xf>
    <xf numFmtId="164" fontId="9" fillId="0" borderId="29" xfId="0" applyNumberFormat="1" applyFont="1" applyBorder="1" applyAlignment="1">
      <alignment vertical="top" wrapText="1"/>
    </xf>
    <xf numFmtId="164" fontId="2" fillId="0" borderId="47" xfId="3" applyNumberFormat="1" applyFont="1" applyBorder="1" applyAlignment="1">
      <alignment horizontal="center" vertical="center"/>
    </xf>
    <xf numFmtId="164" fontId="2" fillId="0" borderId="48" xfId="3" applyNumberFormat="1" applyFont="1" applyBorder="1" applyAlignment="1">
      <alignment horizontal="center" vertical="center"/>
    </xf>
    <xf numFmtId="164" fontId="2" fillId="0" borderId="49" xfId="3" applyNumberFormat="1" applyFont="1" applyBorder="1" applyAlignment="1">
      <alignment horizontal="center" vertical="center"/>
    </xf>
    <xf numFmtId="164" fontId="2" fillId="0" borderId="29" xfId="2" applyNumberFormat="1" applyFont="1" applyBorder="1" applyAlignment="1">
      <alignment horizontal="center" vertical="center"/>
    </xf>
    <xf numFmtId="165" fontId="1" fillId="0" borderId="50" xfId="0" applyNumberFormat="1" applyFont="1" applyBorder="1" applyAlignment="1">
      <alignment horizontal="center" vertical="center"/>
    </xf>
    <xf numFmtId="164" fontId="2" fillId="0" borderId="6" xfId="2" applyNumberFormat="1" applyFont="1" applyBorder="1" applyAlignment="1">
      <alignment horizontal="center" vertical="center"/>
    </xf>
    <xf numFmtId="164" fontId="1" fillId="2" borderId="29" xfId="2" applyNumberFormat="1" applyFont="1" applyFill="1" applyBorder="1" applyAlignment="1">
      <alignment horizontal="center" vertical="center"/>
    </xf>
    <xf numFmtId="164" fontId="2" fillId="2" borderId="6" xfId="2" applyNumberFormat="1" applyFont="1" applyFill="1" applyBorder="1" applyAlignment="1">
      <alignment horizontal="center" vertical="center"/>
    </xf>
    <xf numFmtId="164" fontId="2" fillId="2" borderId="29" xfId="2" applyNumberFormat="1" applyFont="1" applyFill="1" applyBorder="1" applyAlignment="1">
      <alignment horizontal="center" vertical="center"/>
    </xf>
    <xf numFmtId="165" fontId="9" fillId="2" borderId="29" xfId="0" applyNumberFormat="1" applyFont="1" applyFill="1" applyBorder="1" applyAlignment="1">
      <alignment horizontal="center" vertical="center"/>
    </xf>
    <xf numFmtId="0" fontId="9" fillId="2" borderId="29" xfId="0" applyFont="1" applyFill="1" applyBorder="1" applyAlignment="1">
      <alignment wrapText="1"/>
    </xf>
    <xf numFmtId="164" fontId="9" fillId="2" borderId="29" xfId="0" applyNumberFormat="1" applyFont="1" applyFill="1" applyBorder="1" applyAlignment="1">
      <alignment vertical="top" wrapText="1"/>
    </xf>
    <xf numFmtId="164" fontId="9" fillId="2" borderId="29" xfId="0" applyNumberFormat="1" applyFont="1" applyFill="1" applyBorder="1" applyAlignment="1">
      <alignment horizontal="center" vertical="center" wrapText="1"/>
    </xf>
    <xf numFmtId="0" fontId="9" fillId="2" borderId="29" xfId="0" applyFont="1" applyFill="1" applyBorder="1" applyAlignment="1">
      <alignment vertical="center" wrapText="1"/>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0" xfId="0" applyFont="1" applyAlignment="1">
      <alignment horizontal="right" vertical="justify"/>
    </xf>
    <xf numFmtId="164" fontId="2" fillId="0" borderId="41" xfId="0" applyNumberFormat="1" applyFont="1" applyBorder="1" applyAlignment="1">
      <alignment horizontal="left"/>
    </xf>
    <xf numFmtId="0" fontId="2" fillId="0" borderId="0" xfId="0" applyFont="1" applyAlignment="1">
      <alignment horizontal="center"/>
    </xf>
    <xf numFmtId="0" fontId="1" fillId="0" borderId="15" xfId="0" applyFont="1" applyBorder="1" applyAlignment="1">
      <alignment horizontal="center" vertical="top"/>
    </xf>
    <xf numFmtId="164" fontId="2" fillId="0" borderId="39" xfId="0" applyNumberFormat="1" applyFont="1" applyBorder="1" applyAlignment="1">
      <alignment horizontal="left"/>
    </xf>
    <xf numFmtId="0" fontId="1" fillId="0" borderId="0" xfId="0" applyFont="1" applyAlignment="1">
      <alignment horizontal="center" vertical="justify"/>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0" xfId="0" applyFont="1" applyAlignment="1">
      <alignment horizontal="right"/>
    </xf>
    <xf numFmtId="164" fontId="1" fillId="0" borderId="39" xfId="0" applyNumberFormat="1" applyFont="1" applyBorder="1" applyAlignment="1">
      <alignment horizontal="center"/>
    </xf>
    <xf numFmtId="164" fontId="1" fillId="0" borderId="29" xfId="0" applyNumberFormat="1" applyFont="1" applyBorder="1" applyAlignment="1">
      <alignment horizontal="left" vertical="top" wrapText="1"/>
    </xf>
    <xf numFmtId="164" fontId="1" fillId="0" borderId="30" xfId="0" applyNumberFormat="1" applyFont="1" applyBorder="1" applyAlignment="1">
      <alignment horizontal="left" vertical="top"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164" fontId="1" fillId="0" borderId="21" xfId="0" applyNumberFormat="1" applyFont="1" applyBorder="1" applyAlignment="1">
      <alignment horizontal="left" vertical="top" wrapText="1"/>
    </xf>
    <xf numFmtId="164" fontId="1" fillId="0" borderId="22" xfId="0" applyNumberFormat="1" applyFont="1" applyBorder="1" applyAlignment="1">
      <alignment horizontal="left" vertical="top" wrapText="1"/>
    </xf>
    <xf numFmtId="0" fontId="2" fillId="0" borderId="37" xfId="0" applyFont="1" applyBorder="1" applyAlignment="1">
      <alignment horizontal="right"/>
    </xf>
    <xf numFmtId="0" fontId="2" fillId="0" borderId="38" xfId="0" applyFont="1" applyBorder="1" applyAlignment="1">
      <alignment horizontal="right"/>
    </xf>
    <xf numFmtId="0" fontId="2" fillId="0" borderId="2"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1" fillId="0" borderId="5" xfId="0" applyFont="1" applyBorder="1" applyAlignment="1">
      <alignment horizontal="right"/>
    </xf>
    <xf numFmtId="0" fontId="1" fillId="0" borderId="29" xfId="0" applyFont="1" applyBorder="1" applyAlignment="1">
      <alignment horizontal="right"/>
    </xf>
    <xf numFmtId="0" fontId="1" fillId="0" borderId="30" xfId="0" applyFont="1" applyBorder="1" applyAlignment="1">
      <alignment horizontal="right"/>
    </xf>
    <xf numFmtId="0" fontId="2" fillId="0" borderId="5" xfId="0" applyFont="1" applyBorder="1" applyAlignment="1">
      <alignment horizontal="right"/>
    </xf>
    <xf numFmtId="0" fontId="2" fillId="0" borderId="29" xfId="0" applyFont="1" applyBorder="1" applyAlignment="1">
      <alignment horizontal="right"/>
    </xf>
    <xf numFmtId="0" fontId="2" fillId="0" borderId="30"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0" fontId="2" fillId="0" borderId="34" xfId="0" applyFont="1" applyBorder="1" applyAlignment="1">
      <alignment horizontal="right"/>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2" fontId="1" fillId="0" borderId="0" xfId="0" applyNumberFormat="1" applyFont="1" applyAlignment="1">
      <alignment horizontal="right" vertical="center"/>
    </xf>
    <xf numFmtId="0" fontId="1" fillId="0" borderId="32" xfId="0" applyFont="1" applyBorder="1" applyAlignment="1">
      <alignment horizontal="center" vertical="center" textRotation="90" wrapText="1"/>
    </xf>
    <xf numFmtId="0" fontId="1" fillId="0" borderId="21"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33" xfId="0" applyFont="1" applyBorder="1" applyAlignment="1">
      <alignment horizontal="center" vertical="center"/>
    </xf>
    <xf numFmtId="0" fontId="1" fillId="0" borderId="21" xfId="0" applyFont="1" applyBorder="1" applyAlignment="1">
      <alignment horizontal="center" vertical="center" textRotation="90"/>
    </xf>
    <xf numFmtId="0" fontId="1" fillId="0" borderId="33" xfId="0" applyFont="1" applyBorder="1" applyAlignment="1">
      <alignment horizontal="center" vertical="center" textRotation="90"/>
    </xf>
    <xf numFmtId="164" fontId="1" fillId="0" borderId="0" xfId="0" applyNumberFormat="1" applyFont="1" applyAlignment="1">
      <alignment horizontal="center" vertical="center"/>
    </xf>
    <xf numFmtId="165" fontId="1" fillId="0" borderId="39" xfId="0" applyNumberFormat="1" applyFont="1" applyBorder="1" applyAlignment="1">
      <alignment horizontal="left" wrapText="1"/>
    </xf>
    <xf numFmtId="0" fontId="1" fillId="0" borderId="22" xfId="0" applyFont="1" applyBorder="1" applyAlignment="1">
      <alignment horizontal="center" vertical="center" textRotation="90" wrapText="1"/>
    </xf>
    <xf numFmtId="0" fontId="1" fillId="0" borderId="34" xfId="0" applyFont="1" applyBorder="1" applyAlignment="1">
      <alignment horizontal="center" vertical="center" textRotation="90" wrapText="1"/>
    </xf>
    <xf numFmtId="165" fontId="1" fillId="0" borderId="1" xfId="0" applyNumberFormat="1" applyFont="1" applyBorder="1" applyAlignment="1">
      <alignment wrapText="1"/>
    </xf>
    <xf numFmtId="0" fontId="2" fillId="0" borderId="10" xfId="3" applyFont="1" applyBorder="1" applyAlignment="1">
      <alignment horizontal="right" wrapText="1"/>
    </xf>
    <xf numFmtId="0" fontId="2" fillId="0" borderId="13" xfId="3" applyFont="1" applyBorder="1" applyAlignment="1">
      <alignment horizontal="right" wrapText="1"/>
    </xf>
    <xf numFmtId="0" fontId="2" fillId="0" borderId="14" xfId="3" applyFont="1" applyBorder="1" applyAlignment="1">
      <alignment horizontal="right" wrapText="1"/>
    </xf>
    <xf numFmtId="0" fontId="2" fillId="0" borderId="47" xfId="3" applyFont="1" applyBorder="1" applyAlignment="1">
      <alignment horizontal="right" wrapText="1"/>
    </xf>
    <xf numFmtId="0" fontId="2" fillId="0" borderId="48" xfId="3" applyFont="1" applyBorder="1" applyAlignment="1">
      <alignment horizontal="right" wrapText="1"/>
    </xf>
    <xf numFmtId="0" fontId="2" fillId="0" borderId="49" xfId="3" applyFont="1" applyBorder="1" applyAlignment="1">
      <alignment horizontal="right" wrapText="1"/>
    </xf>
  </cellXfs>
  <cellStyles count="5">
    <cellStyle name="Normal" xfId="0" builtinId="0"/>
    <cellStyle name="Normal 2" xfId="2" xr:uid="{7728D04F-492C-44E8-B42B-2D52765FDA4E}"/>
    <cellStyle name="Normal 2 2" xfId="4" xr:uid="{21C60337-D37B-4636-B16D-91C5463BCA2D}"/>
    <cellStyle name="Обычный_33. OZOLNIEKU NOVADA DOME_OZO SKOLA_TELPU, GAITENU, KAPNU TELPU REMONTS_TAME_VADIMS_2011_02_25_melnraksts" xfId="1" xr:uid="{27B8B69A-03D4-40B4-A3C8-7514A8074FD9}"/>
    <cellStyle name="Обычный_saulkrasti_tame" xfId="3" xr:uid="{EF826793-B516-42BF-A9FE-745B5EE737D9}"/>
  </cellStyles>
  <dxfs count="329">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1430-5C93-4B79-A831-5D55A3D25B3D}">
  <sheetPr codeName="Sheet1"/>
  <dimension ref="A2:C39"/>
  <sheetViews>
    <sheetView workbookViewId="0">
      <selection activeCell="A43" sqref="A43"/>
    </sheetView>
  </sheetViews>
  <sheetFormatPr defaultRowHeight="11.25" x14ac:dyDescent="0.2"/>
  <cols>
    <col min="1" max="1" width="16.85546875" style="1" customWidth="1"/>
    <col min="2" max="2" width="43.42578125" style="1" customWidth="1"/>
    <col min="3" max="3" width="22.42578125" style="1" customWidth="1"/>
    <col min="4" max="210" width="9.140625" style="1"/>
    <col min="211" max="211" width="1.42578125" style="1" customWidth="1"/>
    <col min="212" max="212" width="2.140625" style="1" customWidth="1"/>
    <col min="213" max="213" width="16.85546875" style="1" customWidth="1"/>
    <col min="214" max="214" width="43.42578125" style="1" customWidth="1"/>
    <col min="215" max="215" width="22.42578125" style="1" customWidth="1"/>
    <col min="216" max="216" width="9.140625" style="1"/>
    <col min="217" max="217" width="13.85546875" style="1" bestFit="1" customWidth="1"/>
    <col min="218" max="466" width="9.140625" style="1"/>
    <col min="467" max="467" width="1.42578125" style="1" customWidth="1"/>
    <col min="468" max="468" width="2.140625" style="1" customWidth="1"/>
    <col min="469" max="469" width="16.85546875" style="1" customWidth="1"/>
    <col min="470" max="470" width="43.42578125" style="1" customWidth="1"/>
    <col min="471" max="471" width="22.42578125" style="1" customWidth="1"/>
    <col min="472" max="472" width="9.140625" style="1"/>
    <col min="473" max="473" width="13.85546875" style="1" bestFit="1" customWidth="1"/>
    <col min="474" max="722" width="9.140625" style="1"/>
    <col min="723" max="723" width="1.42578125" style="1" customWidth="1"/>
    <col min="724" max="724" width="2.140625" style="1" customWidth="1"/>
    <col min="725" max="725" width="16.85546875" style="1" customWidth="1"/>
    <col min="726" max="726" width="43.42578125" style="1" customWidth="1"/>
    <col min="727" max="727" width="22.42578125" style="1" customWidth="1"/>
    <col min="728" max="728" width="9.140625" style="1"/>
    <col min="729" max="729" width="13.85546875" style="1" bestFit="1" customWidth="1"/>
    <col min="730" max="978" width="9.140625" style="1"/>
    <col min="979" max="979" width="1.42578125" style="1" customWidth="1"/>
    <col min="980" max="980" width="2.140625" style="1" customWidth="1"/>
    <col min="981" max="981" width="16.85546875" style="1" customWidth="1"/>
    <col min="982" max="982" width="43.42578125" style="1" customWidth="1"/>
    <col min="983" max="983" width="22.42578125" style="1" customWidth="1"/>
    <col min="984" max="984" width="9.140625" style="1"/>
    <col min="985" max="985" width="13.85546875" style="1" bestFit="1" customWidth="1"/>
    <col min="986" max="1234" width="9.140625" style="1"/>
    <col min="1235" max="1235" width="1.42578125" style="1" customWidth="1"/>
    <col min="1236" max="1236" width="2.140625" style="1" customWidth="1"/>
    <col min="1237" max="1237" width="16.85546875" style="1" customWidth="1"/>
    <col min="1238" max="1238" width="43.42578125" style="1" customWidth="1"/>
    <col min="1239" max="1239" width="22.42578125" style="1" customWidth="1"/>
    <col min="1240" max="1240" width="9.140625" style="1"/>
    <col min="1241" max="1241" width="13.85546875" style="1" bestFit="1" customWidth="1"/>
    <col min="1242" max="1490" width="9.140625" style="1"/>
    <col min="1491" max="1491" width="1.42578125" style="1" customWidth="1"/>
    <col min="1492" max="1492" width="2.140625" style="1" customWidth="1"/>
    <col min="1493" max="1493" width="16.85546875" style="1" customWidth="1"/>
    <col min="1494" max="1494" width="43.42578125" style="1" customWidth="1"/>
    <col min="1495" max="1495" width="22.42578125" style="1" customWidth="1"/>
    <col min="1496" max="1496" width="9.140625" style="1"/>
    <col min="1497" max="1497" width="13.85546875" style="1" bestFit="1" customWidth="1"/>
    <col min="1498" max="1746" width="9.140625" style="1"/>
    <col min="1747" max="1747" width="1.42578125" style="1" customWidth="1"/>
    <col min="1748" max="1748" width="2.140625" style="1" customWidth="1"/>
    <col min="1749" max="1749" width="16.85546875" style="1" customWidth="1"/>
    <col min="1750" max="1750" width="43.42578125" style="1" customWidth="1"/>
    <col min="1751" max="1751" width="22.42578125" style="1" customWidth="1"/>
    <col min="1752" max="1752" width="9.140625" style="1"/>
    <col min="1753" max="1753" width="13.85546875" style="1" bestFit="1" customWidth="1"/>
    <col min="1754" max="2002" width="9.140625" style="1"/>
    <col min="2003" max="2003" width="1.42578125" style="1" customWidth="1"/>
    <col min="2004" max="2004" width="2.140625" style="1" customWidth="1"/>
    <col min="2005" max="2005" width="16.85546875" style="1" customWidth="1"/>
    <col min="2006" max="2006" width="43.42578125" style="1" customWidth="1"/>
    <col min="2007" max="2007" width="22.42578125" style="1" customWidth="1"/>
    <col min="2008" max="2008" width="9.140625" style="1"/>
    <col min="2009" max="2009" width="13.85546875" style="1" bestFit="1" customWidth="1"/>
    <col min="2010" max="2258" width="9.140625" style="1"/>
    <col min="2259" max="2259" width="1.42578125" style="1" customWidth="1"/>
    <col min="2260" max="2260" width="2.140625" style="1" customWidth="1"/>
    <col min="2261" max="2261" width="16.85546875" style="1" customWidth="1"/>
    <col min="2262" max="2262" width="43.42578125" style="1" customWidth="1"/>
    <col min="2263" max="2263" width="22.42578125" style="1" customWidth="1"/>
    <col min="2264" max="2264" width="9.140625" style="1"/>
    <col min="2265" max="2265" width="13.85546875" style="1" bestFit="1" customWidth="1"/>
    <col min="2266" max="2514" width="9.140625" style="1"/>
    <col min="2515" max="2515" width="1.42578125" style="1" customWidth="1"/>
    <col min="2516" max="2516" width="2.140625" style="1" customWidth="1"/>
    <col min="2517" max="2517" width="16.85546875" style="1" customWidth="1"/>
    <col min="2518" max="2518" width="43.42578125" style="1" customWidth="1"/>
    <col min="2519" max="2519" width="22.42578125" style="1" customWidth="1"/>
    <col min="2520" max="2520" width="9.140625" style="1"/>
    <col min="2521" max="2521" width="13.85546875" style="1" bestFit="1" customWidth="1"/>
    <col min="2522" max="2770" width="9.140625" style="1"/>
    <col min="2771" max="2771" width="1.42578125" style="1" customWidth="1"/>
    <col min="2772" max="2772" width="2.140625" style="1" customWidth="1"/>
    <col min="2773" max="2773" width="16.85546875" style="1" customWidth="1"/>
    <col min="2774" max="2774" width="43.42578125" style="1" customWidth="1"/>
    <col min="2775" max="2775" width="22.42578125" style="1" customWidth="1"/>
    <col min="2776" max="2776" width="9.140625" style="1"/>
    <col min="2777" max="2777" width="13.85546875" style="1" bestFit="1" customWidth="1"/>
    <col min="2778" max="3026" width="9.140625" style="1"/>
    <col min="3027" max="3027" width="1.42578125" style="1" customWidth="1"/>
    <col min="3028" max="3028" width="2.140625" style="1" customWidth="1"/>
    <col min="3029" max="3029" width="16.85546875" style="1" customWidth="1"/>
    <col min="3030" max="3030" width="43.42578125" style="1" customWidth="1"/>
    <col min="3031" max="3031" width="22.42578125" style="1" customWidth="1"/>
    <col min="3032" max="3032" width="9.140625" style="1"/>
    <col min="3033" max="3033" width="13.85546875" style="1" bestFit="1" customWidth="1"/>
    <col min="3034" max="3282" width="9.140625" style="1"/>
    <col min="3283" max="3283" width="1.42578125" style="1" customWidth="1"/>
    <col min="3284" max="3284" width="2.140625" style="1" customWidth="1"/>
    <col min="3285" max="3285" width="16.85546875" style="1" customWidth="1"/>
    <col min="3286" max="3286" width="43.42578125" style="1" customWidth="1"/>
    <col min="3287" max="3287" width="22.42578125" style="1" customWidth="1"/>
    <col min="3288" max="3288" width="9.140625" style="1"/>
    <col min="3289" max="3289" width="13.85546875" style="1" bestFit="1" customWidth="1"/>
    <col min="3290" max="3538" width="9.140625" style="1"/>
    <col min="3539" max="3539" width="1.42578125" style="1" customWidth="1"/>
    <col min="3540" max="3540" width="2.140625" style="1" customWidth="1"/>
    <col min="3541" max="3541" width="16.85546875" style="1" customWidth="1"/>
    <col min="3542" max="3542" width="43.42578125" style="1" customWidth="1"/>
    <col min="3543" max="3543" width="22.42578125" style="1" customWidth="1"/>
    <col min="3544" max="3544" width="9.140625" style="1"/>
    <col min="3545" max="3545" width="13.85546875" style="1" bestFit="1" customWidth="1"/>
    <col min="3546" max="3794" width="9.140625" style="1"/>
    <col min="3795" max="3795" width="1.42578125" style="1" customWidth="1"/>
    <col min="3796" max="3796" width="2.140625" style="1" customWidth="1"/>
    <col min="3797" max="3797" width="16.85546875" style="1" customWidth="1"/>
    <col min="3798" max="3798" width="43.42578125" style="1" customWidth="1"/>
    <col min="3799" max="3799" width="22.42578125" style="1" customWidth="1"/>
    <col min="3800" max="3800" width="9.140625" style="1"/>
    <col min="3801" max="3801" width="13.85546875" style="1" bestFit="1" customWidth="1"/>
    <col min="3802" max="4050" width="9.140625" style="1"/>
    <col min="4051" max="4051" width="1.42578125" style="1" customWidth="1"/>
    <col min="4052" max="4052" width="2.140625" style="1" customWidth="1"/>
    <col min="4053" max="4053" width="16.85546875" style="1" customWidth="1"/>
    <col min="4054" max="4054" width="43.42578125" style="1" customWidth="1"/>
    <col min="4055" max="4055" width="22.42578125" style="1" customWidth="1"/>
    <col min="4056" max="4056" width="9.140625" style="1"/>
    <col min="4057" max="4057" width="13.85546875" style="1" bestFit="1" customWidth="1"/>
    <col min="4058" max="4306" width="9.140625" style="1"/>
    <col min="4307" max="4307" width="1.42578125" style="1" customWidth="1"/>
    <col min="4308" max="4308" width="2.140625" style="1" customWidth="1"/>
    <col min="4309" max="4309" width="16.85546875" style="1" customWidth="1"/>
    <col min="4310" max="4310" width="43.42578125" style="1" customWidth="1"/>
    <col min="4311" max="4311" width="22.42578125" style="1" customWidth="1"/>
    <col min="4312" max="4312" width="9.140625" style="1"/>
    <col min="4313" max="4313" width="13.85546875" style="1" bestFit="1" customWidth="1"/>
    <col min="4314" max="4562" width="9.140625" style="1"/>
    <col min="4563" max="4563" width="1.42578125" style="1" customWidth="1"/>
    <col min="4564" max="4564" width="2.140625" style="1" customWidth="1"/>
    <col min="4565" max="4565" width="16.85546875" style="1" customWidth="1"/>
    <col min="4566" max="4566" width="43.42578125" style="1" customWidth="1"/>
    <col min="4567" max="4567" width="22.42578125" style="1" customWidth="1"/>
    <col min="4568" max="4568" width="9.140625" style="1"/>
    <col min="4569" max="4569" width="13.85546875" style="1" bestFit="1" customWidth="1"/>
    <col min="4570" max="4818" width="9.140625" style="1"/>
    <col min="4819" max="4819" width="1.42578125" style="1" customWidth="1"/>
    <col min="4820" max="4820" width="2.140625" style="1" customWidth="1"/>
    <col min="4821" max="4821" width="16.85546875" style="1" customWidth="1"/>
    <col min="4822" max="4822" width="43.42578125" style="1" customWidth="1"/>
    <col min="4823" max="4823" width="22.42578125" style="1" customWidth="1"/>
    <col min="4824" max="4824" width="9.140625" style="1"/>
    <col min="4825" max="4825" width="13.85546875" style="1" bestFit="1" customWidth="1"/>
    <col min="4826" max="5074" width="9.140625" style="1"/>
    <col min="5075" max="5075" width="1.42578125" style="1" customWidth="1"/>
    <col min="5076" max="5076" width="2.140625" style="1" customWidth="1"/>
    <col min="5077" max="5077" width="16.85546875" style="1" customWidth="1"/>
    <col min="5078" max="5078" width="43.42578125" style="1" customWidth="1"/>
    <col min="5079" max="5079" width="22.42578125" style="1" customWidth="1"/>
    <col min="5080" max="5080" width="9.140625" style="1"/>
    <col min="5081" max="5081" width="13.85546875" style="1" bestFit="1" customWidth="1"/>
    <col min="5082" max="5330" width="9.140625" style="1"/>
    <col min="5331" max="5331" width="1.42578125" style="1" customWidth="1"/>
    <col min="5332" max="5332" width="2.140625" style="1" customWidth="1"/>
    <col min="5333" max="5333" width="16.85546875" style="1" customWidth="1"/>
    <col min="5334" max="5334" width="43.42578125" style="1" customWidth="1"/>
    <col min="5335" max="5335" width="22.42578125" style="1" customWidth="1"/>
    <col min="5336" max="5336" width="9.140625" style="1"/>
    <col min="5337" max="5337" width="13.85546875" style="1" bestFit="1" customWidth="1"/>
    <col min="5338" max="5586" width="9.140625" style="1"/>
    <col min="5587" max="5587" width="1.42578125" style="1" customWidth="1"/>
    <col min="5588" max="5588" width="2.140625" style="1" customWidth="1"/>
    <col min="5589" max="5589" width="16.85546875" style="1" customWidth="1"/>
    <col min="5590" max="5590" width="43.42578125" style="1" customWidth="1"/>
    <col min="5591" max="5591" width="22.42578125" style="1" customWidth="1"/>
    <col min="5592" max="5592" width="9.140625" style="1"/>
    <col min="5593" max="5593" width="13.85546875" style="1" bestFit="1" customWidth="1"/>
    <col min="5594" max="5842" width="9.140625" style="1"/>
    <col min="5843" max="5843" width="1.42578125" style="1" customWidth="1"/>
    <col min="5844" max="5844" width="2.140625" style="1" customWidth="1"/>
    <col min="5845" max="5845" width="16.85546875" style="1" customWidth="1"/>
    <col min="5846" max="5846" width="43.42578125" style="1" customWidth="1"/>
    <col min="5847" max="5847" width="22.42578125" style="1" customWidth="1"/>
    <col min="5848" max="5848" width="9.140625" style="1"/>
    <col min="5849" max="5849" width="13.85546875" style="1" bestFit="1" customWidth="1"/>
    <col min="5850" max="6098" width="9.140625" style="1"/>
    <col min="6099" max="6099" width="1.42578125" style="1" customWidth="1"/>
    <col min="6100" max="6100" width="2.140625" style="1" customWidth="1"/>
    <col min="6101" max="6101" width="16.85546875" style="1" customWidth="1"/>
    <col min="6102" max="6102" width="43.42578125" style="1" customWidth="1"/>
    <col min="6103" max="6103" width="22.42578125" style="1" customWidth="1"/>
    <col min="6104" max="6104" width="9.140625" style="1"/>
    <col min="6105" max="6105" width="13.85546875" style="1" bestFit="1" customWidth="1"/>
    <col min="6106" max="6354" width="9.140625" style="1"/>
    <col min="6355" max="6355" width="1.42578125" style="1" customWidth="1"/>
    <col min="6356" max="6356" width="2.140625" style="1" customWidth="1"/>
    <col min="6357" max="6357" width="16.85546875" style="1" customWidth="1"/>
    <col min="6358" max="6358" width="43.42578125" style="1" customWidth="1"/>
    <col min="6359" max="6359" width="22.42578125" style="1" customWidth="1"/>
    <col min="6360" max="6360" width="9.140625" style="1"/>
    <col min="6361" max="6361" width="13.85546875" style="1" bestFit="1" customWidth="1"/>
    <col min="6362" max="6610" width="9.140625" style="1"/>
    <col min="6611" max="6611" width="1.42578125" style="1" customWidth="1"/>
    <col min="6612" max="6612" width="2.140625" style="1" customWidth="1"/>
    <col min="6613" max="6613" width="16.85546875" style="1" customWidth="1"/>
    <col min="6614" max="6614" width="43.42578125" style="1" customWidth="1"/>
    <col min="6615" max="6615" width="22.42578125" style="1" customWidth="1"/>
    <col min="6616" max="6616" width="9.140625" style="1"/>
    <col min="6617" max="6617" width="13.85546875" style="1" bestFit="1" customWidth="1"/>
    <col min="6618" max="6866" width="9.140625" style="1"/>
    <col min="6867" max="6867" width="1.42578125" style="1" customWidth="1"/>
    <col min="6868" max="6868" width="2.140625" style="1" customWidth="1"/>
    <col min="6869" max="6869" width="16.85546875" style="1" customWidth="1"/>
    <col min="6870" max="6870" width="43.42578125" style="1" customWidth="1"/>
    <col min="6871" max="6871" width="22.42578125" style="1" customWidth="1"/>
    <col min="6872" max="6872" width="9.140625" style="1"/>
    <col min="6873" max="6873" width="13.85546875" style="1" bestFit="1" customWidth="1"/>
    <col min="6874" max="7122" width="9.140625" style="1"/>
    <col min="7123" max="7123" width="1.42578125" style="1" customWidth="1"/>
    <col min="7124" max="7124" width="2.140625" style="1" customWidth="1"/>
    <col min="7125" max="7125" width="16.85546875" style="1" customWidth="1"/>
    <col min="7126" max="7126" width="43.42578125" style="1" customWidth="1"/>
    <col min="7127" max="7127" width="22.42578125" style="1" customWidth="1"/>
    <col min="7128" max="7128" width="9.140625" style="1"/>
    <col min="7129" max="7129" width="13.85546875" style="1" bestFit="1" customWidth="1"/>
    <col min="7130" max="7378" width="9.140625" style="1"/>
    <col min="7379" max="7379" width="1.42578125" style="1" customWidth="1"/>
    <col min="7380" max="7380" width="2.140625" style="1" customWidth="1"/>
    <col min="7381" max="7381" width="16.85546875" style="1" customWidth="1"/>
    <col min="7382" max="7382" width="43.42578125" style="1" customWidth="1"/>
    <col min="7383" max="7383" width="22.42578125" style="1" customWidth="1"/>
    <col min="7384" max="7384" width="9.140625" style="1"/>
    <col min="7385" max="7385" width="13.85546875" style="1" bestFit="1" customWidth="1"/>
    <col min="7386" max="7634" width="9.140625" style="1"/>
    <col min="7635" max="7635" width="1.42578125" style="1" customWidth="1"/>
    <col min="7636" max="7636" width="2.140625" style="1" customWidth="1"/>
    <col min="7637" max="7637" width="16.85546875" style="1" customWidth="1"/>
    <col min="7638" max="7638" width="43.42578125" style="1" customWidth="1"/>
    <col min="7639" max="7639" width="22.42578125" style="1" customWidth="1"/>
    <col min="7640" max="7640" width="9.140625" style="1"/>
    <col min="7641" max="7641" width="13.85546875" style="1" bestFit="1" customWidth="1"/>
    <col min="7642" max="7890" width="9.140625" style="1"/>
    <col min="7891" max="7891" width="1.42578125" style="1" customWidth="1"/>
    <col min="7892" max="7892" width="2.140625" style="1" customWidth="1"/>
    <col min="7893" max="7893" width="16.85546875" style="1" customWidth="1"/>
    <col min="7894" max="7894" width="43.42578125" style="1" customWidth="1"/>
    <col min="7895" max="7895" width="22.42578125" style="1" customWidth="1"/>
    <col min="7896" max="7896" width="9.140625" style="1"/>
    <col min="7897" max="7897" width="13.85546875" style="1" bestFit="1" customWidth="1"/>
    <col min="7898" max="8146" width="9.140625" style="1"/>
    <col min="8147" max="8147" width="1.42578125" style="1" customWidth="1"/>
    <col min="8148" max="8148" width="2.140625" style="1" customWidth="1"/>
    <col min="8149" max="8149" width="16.85546875" style="1" customWidth="1"/>
    <col min="8150" max="8150" width="43.42578125" style="1" customWidth="1"/>
    <col min="8151" max="8151" width="22.42578125" style="1" customWidth="1"/>
    <col min="8152" max="8152" width="9.140625" style="1"/>
    <col min="8153" max="8153" width="13.85546875" style="1" bestFit="1" customWidth="1"/>
    <col min="8154" max="8402" width="9.140625" style="1"/>
    <col min="8403" max="8403" width="1.42578125" style="1" customWidth="1"/>
    <col min="8404" max="8404" width="2.140625" style="1" customWidth="1"/>
    <col min="8405" max="8405" width="16.85546875" style="1" customWidth="1"/>
    <col min="8406" max="8406" width="43.42578125" style="1" customWidth="1"/>
    <col min="8407" max="8407" width="22.42578125" style="1" customWidth="1"/>
    <col min="8408" max="8408" width="9.140625" style="1"/>
    <col min="8409" max="8409" width="13.85546875" style="1" bestFit="1" customWidth="1"/>
    <col min="8410" max="8658" width="9.140625" style="1"/>
    <col min="8659" max="8659" width="1.42578125" style="1" customWidth="1"/>
    <col min="8660" max="8660" width="2.140625" style="1" customWidth="1"/>
    <col min="8661" max="8661" width="16.85546875" style="1" customWidth="1"/>
    <col min="8662" max="8662" width="43.42578125" style="1" customWidth="1"/>
    <col min="8663" max="8663" width="22.42578125" style="1" customWidth="1"/>
    <col min="8664" max="8664" width="9.140625" style="1"/>
    <col min="8665" max="8665" width="13.85546875" style="1" bestFit="1" customWidth="1"/>
    <col min="8666" max="8914" width="9.140625" style="1"/>
    <col min="8915" max="8915" width="1.42578125" style="1" customWidth="1"/>
    <col min="8916" max="8916" width="2.140625" style="1" customWidth="1"/>
    <col min="8917" max="8917" width="16.85546875" style="1" customWidth="1"/>
    <col min="8918" max="8918" width="43.42578125" style="1" customWidth="1"/>
    <col min="8919" max="8919" width="22.42578125" style="1" customWidth="1"/>
    <col min="8920" max="8920" width="9.140625" style="1"/>
    <col min="8921" max="8921" width="13.85546875" style="1" bestFit="1" customWidth="1"/>
    <col min="8922" max="9170" width="9.140625" style="1"/>
    <col min="9171" max="9171" width="1.42578125" style="1" customWidth="1"/>
    <col min="9172" max="9172" width="2.140625" style="1" customWidth="1"/>
    <col min="9173" max="9173" width="16.85546875" style="1" customWidth="1"/>
    <col min="9174" max="9174" width="43.42578125" style="1" customWidth="1"/>
    <col min="9175" max="9175" width="22.42578125" style="1" customWidth="1"/>
    <col min="9176" max="9176" width="9.140625" style="1"/>
    <col min="9177" max="9177" width="13.85546875" style="1" bestFit="1" customWidth="1"/>
    <col min="9178" max="9426" width="9.140625" style="1"/>
    <col min="9427" max="9427" width="1.42578125" style="1" customWidth="1"/>
    <col min="9428" max="9428" width="2.140625" style="1" customWidth="1"/>
    <col min="9429" max="9429" width="16.85546875" style="1" customWidth="1"/>
    <col min="9430" max="9430" width="43.42578125" style="1" customWidth="1"/>
    <col min="9431" max="9431" width="22.42578125" style="1" customWidth="1"/>
    <col min="9432" max="9432" width="9.140625" style="1"/>
    <col min="9433" max="9433" width="13.85546875" style="1" bestFit="1" customWidth="1"/>
    <col min="9434" max="9682" width="9.140625" style="1"/>
    <col min="9683" max="9683" width="1.42578125" style="1" customWidth="1"/>
    <col min="9684" max="9684" width="2.140625" style="1" customWidth="1"/>
    <col min="9685" max="9685" width="16.85546875" style="1" customWidth="1"/>
    <col min="9686" max="9686" width="43.42578125" style="1" customWidth="1"/>
    <col min="9687" max="9687" width="22.42578125" style="1" customWidth="1"/>
    <col min="9688" max="9688" width="9.140625" style="1"/>
    <col min="9689" max="9689" width="13.85546875" style="1" bestFit="1" customWidth="1"/>
    <col min="9690" max="9938" width="9.140625" style="1"/>
    <col min="9939" max="9939" width="1.42578125" style="1" customWidth="1"/>
    <col min="9940" max="9940" width="2.140625" style="1" customWidth="1"/>
    <col min="9941" max="9941" width="16.85546875" style="1" customWidth="1"/>
    <col min="9942" max="9942" width="43.42578125" style="1" customWidth="1"/>
    <col min="9943" max="9943" width="22.42578125" style="1" customWidth="1"/>
    <col min="9944" max="9944" width="9.140625" style="1"/>
    <col min="9945" max="9945" width="13.85546875" style="1" bestFit="1" customWidth="1"/>
    <col min="9946" max="10194" width="9.140625" style="1"/>
    <col min="10195" max="10195" width="1.42578125" style="1" customWidth="1"/>
    <col min="10196" max="10196" width="2.140625" style="1" customWidth="1"/>
    <col min="10197" max="10197" width="16.85546875" style="1" customWidth="1"/>
    <col min="10198" max="10198" width="43.42578125" style="1" customWidth="1"/>
    <col min="10199" max="10199" width="22.42578125" style="1" customWidth="1"/>
    <col min="10200" max="10200" width="9.140625" style="1"/>
    <col min="10201" max="10201" width="13.85546875" style="1" bestFit="1" customWidth="1"/>
    <col min="10202" max="10450" width="9.140625" style="1"/>
    <col min="10451" max="10451" width="1.42578125" style="1" customWidth="1"/>
    <col min="10452" max="10452" width="2.140625" style="1" customWidth="1"/>
    <col min="10453" max="10453" width="16.85546875" style="1" customWidth="1"/>
    <col min="10454" max="10454" width="43.42578125" style="1" customWidth="1"/>
    <col min="10455" max="10455" width="22.42578125" style="1" customWidth="1"/>
    <col min="10456" max="10456" width="9.140625" style="1"/>
    <col min="10457" max="10457" width="13.85546875" style="1" bestFit="1" customWidth="1"/>
    <col min="10458" max="10706" width="9.140625" style="1"/>
    <col min="10707" max="10707" width="1.42578125" style="1" customWidth="1"/>
    <col min="10708" max="10708" width="2.140625" style="1" customWidth="1"/>
    <col min="10709" max="10709" width="16.85546875" style="1" customWidth="1"/>
    <col min="10710" max="10710" width="43.42578125" style="1" customWidth="1"/>
    <col min="10711" max="10711" width="22.42578125" style="1" customWidth="1"/>
    <col min="10712" max="10712" width="9.140625" style="1"/>
    <col min="10713" max="10713" width="13.85546875" style="1" bestFit="1" customWidth="1"/>
    <col min="10714" max="10962" width="9.140625" style="1"/>
    <col min="10963" max="10963" width="1.42578125" style="1" customWidth="1"/>
    <col min="10964" max="10964" width="2.140625" style="1" customWidth="1"/>
    <col min="10965" max="10965" width="16.85546875" style="1" customWidth="1"/>
    <col min="10966" max="10966" width="43.42578125" style="1" customWidth="1"/>
    <col min="10967" max="10967" width="22.42578125" style="1" customWidth="1"/>
    <col min="10968" max="10968" width="9.140625" style="1"/>
    <col min="10969" max="10969" width="13.85546875" style="1" bestFit="1" customWidth="1"/>
    <col min="10970" max="11218" width="9.140625" style="1"/>
    <col min="11219" max="11219" width="1.42578125" style="1" customWidth="1"/>
    <col min="11220" max="11220" width="2.140625" style="1" customWidth="1"/>
    <col min="11221" max="11221" width="16.85546875" style="1" customWidth="1"/>
    <col min="11222" max="11222" width="43.42578125" style="1" customWidth="1"/>
    <col min="11223" max="11223" width="22.42578125" style="1" customWidth="1"/>
    <col min="11224" max="11224" width="9.140625" style="1"/>
    <col min="11225" max="11225" width="13.85546875" style="1" bestFit="1" customWidth="1"/>
    <col min="11226" max="11474" width="9.140625" style="1"/>
    <col min="11475" max="11475" width="1.42578125" style="1" customWidth="1"/>
    <col min="11476" max="11476" width="2.140625" style="1" customWidth="1"/>
    <col min="11477" max="11477" width="16.85546875" style="1" customWidth="1"/>
    <col min="11478" max="11478" width="43.42578125" style="1" customWidth="1"/>
    <col min="11479" max="11479" width="22.42578125" style="1" customWidth="1"/>
    <col min="11480" max="11480" width="9.140625" style="1"/>
    <col min="11481" max="11481" width="13.85546875" style="1" bestFit="1" customWidth="1"/>
    <col min="11482" max="11730" width="9.140625" style="1"/>
    <col min="11731" max="11731" width="1.42578125" style="1" customWidth="1"/>
    <col min="11732" max="11732" width="2.140625" style="1" customWidth="1"/>
    <col min="11733" max="11733" width="16.85546875" style="1" customWidth="1"/>
    <col min="11734" max="11734" width="43.42578125" style="1" customWidth="1"/>
    <col min="11735" max="11735" width="22.42578125" style="1" customWidth="1"/>
    <col min="11736" max="11736" width="9.140625" style="1"/>
    <col min="11737" max="11737" width="13.85546875" style="1" bestFit="1" customWidth="1"/>
    <col min="11738" max="11986" width="9.140625" style="1"/>
    <col min="11987" max="11987" width="1.42578125" style="1" customWidth="1"/>
    <col min="11988" max="11988" width="2.140625" style="1" customWidth="1"/>
    <col min="11989" max="11989" width="16.85546875" style="1" customWidth="1"/>
    <col min="11990" max="11990" width="43.42578125" style="1" customWidth="1"/>
    <col min="11991" max="11991" width="22.42578125" style="1" customWidth="1"/>
    <col min="11992" max="11992" width="9.140625" style="1"/>
    <col min="11993" max="11993" width="13.85546875" style="1" bestFit="1" customWidth="1"/>
    <col min="11994" max="12242" width="9.140625" style="1"/>
    <col min="12243" max="12243" width="1.42578125" style="1" customWidth="1"/>
    <col min="12244" max="12244" width="2.140625" style="1" customWidth="1"/>
    <col min="12245" max="12245" width="16.85546875" style="1" customWidth="1"/>
    <col min="12246" max="12246" width="43.42578125" style="1" customWidth="1"/>
    <col min="12247" max="12247" width="22.42578125" style="1" customWidth="1"/>
    <col min="12248" max="12248" width="9.140625" style="1"/>
    <col min="12249" max="12249" width="13.85546875" style="1" bestFit="1" customWidth="1"/>
    <col min="12250" max="12498" width="9.140625" style="1"/>
    <col min="12499" max="12499" width="1.42578125" style="1" customWidth="1"/>
    <col min="12500" max="12500" width="2.140625" style="1" customWidth="1"/>
    <col min="12501" max="12501" width="16.85546875" style="1" customWidth="1"/>
    <col min="12502" max="12502" width="43.42578125" style="1" customWidth="1"/>
    <col min="12503" max="12503" width="22.42578125" style="1" customWidth="1"/>
    <col min="12504" max="12504" width="9.140625" style="1"/>
    <col min="12505" max="12505" width="13.85546875" style="1" bestFit="1" customWidth="1"/>
    <col min="12506" max="12754" width="9.140625" style="1"/>
    <col min="12755" max="12755" width="1.42578125" style="1" customWidth="1"/>
    <col min="12756" max="12756" width="2.140625" style="1" customWidth="1"/>
    <col min="12757" max="12757" width="16.85546875" style="1" customWidth="1"/>
    <col min="12758" max="12758" width="43.42578125" style="1" customWidth="1"/>
    <col min="12759" max="12759" width="22.42578125" style="1" customWidth="1"/>
    <col min="12760" max="12760" width="9.140625" style="1"/>
    <col min="12761" max="12761" width="13.85546875" style="1" bestFit="1" customWidth="1"/>
    <col min="12762" max="13010" width="9.140625" style="1"/>
    <col min="13011" max="13011" width="1.42578125" style="1" customWidth="1"/>
    <col min="13012" max="13012" width="2.140625" style="1" customWidth="1"/>
    <col min="13013" max="13013" width="16.85546875" style="1" customWidth="1"/>
    <col min="13014" max="13014" width="43.42578125" style="1" customWidth="1"/>
    <col min="13015" max="13015" width="22.42578125" style="1" customWidth="1"/>
    <col min="13016" max="13016" width="9.140625" style="1"/>
    <col min="13017" max="13017" width="13.85546875" style="1" bestFit="1" customWidth="1"/>
    <col min="13018" max="13266" width="9.140625" style="1"/>
    <col min="13267" max="13267" width="1.42578125" style="1" customWidth="1"/>
    <col min="13268" max="13268" width="2.140625" style="1" customWidth="1"/>
    <col min="13269" max="13269" width="16.85546875" style="1" customWidth="1"/>
    <col min="13270" max="13270" width="43.42578125" style="1" customWidth="1"/>
    <col min="13271" max="13271" width="22.42578125" style="1" customWidth="1"/>
    <col min="13272" max="13272" width="9.140625" style="1"/>
    <col min="13273" max="13273" width="13.85546875" style="1" bestFit="1" customWidth="1"/>
    <col min="13274" max="13522" width="9.140625" style="1"/>
    <col min="13523" max="13523" width="1.42578125" style="1" customWidth="1"/>
    <col min="13524" max="13524" width="2.140625" style="1" customWidth="1"/>
    <col min="13525" max="13525" width="16.85546875" style="1" customWidth="1"/>
    <col min="13526" max="13526" width="43.42578125" style="1" customWidth="1"/>
    <col min="13527" max="13527" width="22.42578125" style="1" customWidth="1"/>
    <col min="13528" max="13528" width="9.140625" style="1"/>
    <col min="13529" max="13529" width="13.85546875" style="1" bestFit="1" customWidth="1"/>
    <col min="13530" max="13778" width="9.140625" style="1"/>
    <col min="13779" max="13779" width="1.42578125" style="1" customWidth="1"/>
    <col min="13780" max="13780" width="2.140625" style="1" customWidth="1"/>
    <col min="13781" max="13781" width="16.85546875" style="1" customWidth="1"/>
    <col min="13782" max="13782" width="43.42578125" style="1" customWidth="1"/>
    <col min="13783" max="13783" width="22.42578125" style="1" customWidth="1"/>
    <col min="13784" max="13784" width="9.140625" style="1"/>
    <col min="13785" max="13785" width="13.85546875" style="1" bestFit="1" customWidth="1"/>
    <col min="13786" max="14034" width="9.140625" style="1"/>
    <col min="14035" max="14035" width="1.42578125" style="1" customWidth="1"/>
    <col min="14036" max="14036" width="2.140625" style="1" customWidth="1"/>
    <col min="14037" max="14037" width="16.85546875" style="1" customWidth="1"/>
    <col min="14038" max="14038" width="43.42578125" style="1" customWidth="1"/>
    <col min="14039" max="14039" width="22.42578125" style="1" customWidth="1"/>
    <col min="14040" max="14040" width="9.140625" style="1"/>
    <col min="14041" max="14041" width="13.85546875" style="1" bestFit="1" customWidth="1"/>
    <col min="14042" max="14290" width="9.140625" style="1"/>
    <col min="14291" max="14291" width="1.42578125" style="1" customWidth="1"/>
    <col min="14292" max="14292" width="2.140625" style="1" customWidth="1"/>
    <col min="14293" max="14293" width="16.85546875" style="1" customWidth="1"/>
    <col min="14294" max="14294" width="43.42578125" style="1" customWidth="1"/>
    <col min="14295" max="14295" width="22.42578125" style="1" customWidth="1"/>
    <col min="14296" max="14296" width="9.140625" style="1"/>
    <col min="14297" max="14297" width="13.85546875" style="1" bestFit="1" customWidth="1"/>
    <col min="14298" max="14546" width="9.140625" style="1"/>
    <col min="14547" max="14547" width="1.42578125" style="1" customWidth="1"/>
    <col min="14548" max="14548" width="2.140625" style="1" customWidth="1"/>
    <col min="14549" max="14549" width="16.85546875" style="1" customWidth="1"/>
    <col min="14550" max="14550" width="43.42578125" style="1" customWidth="1"/>
    <col min="14551" max="14551" width="22.42578125" style="1" customWidth="1"/>
    <col min="14552" max="14552" width="9.140625" style="1"/>
    <col min="14553" max="14553" width="13.85546875" style="1" bestFit="1" customWidth="1"/>
    <col min="14554" max="14802" width="9.140625" style="1"/>
    <col min="14803" max="14803" width="1.42578125" style="1" customWidth="1"/>
    <col min="14804" max="14804" width="2.140625" style="1" customWidth="1"/>
    <col min="14805" max="14805" width="16.85546875" style="1" customWidth="1"/>
    <col min="14806" max="14806" width="43.42578125" style="1" customWidth="1"/>
    <col min="14807" max="14807" width="22.42578125" style="1" customWidth="1"/>
    <col min="14808" max="14808" width="9.140625" style="1"/>
    <col min="14809" max="14809" width="13.85546875" style="1" bestFit="1" customWidth="1"/>
    <col min="14810" max="15058" width="9.140625" style="1"/>
    <col min="15059" max="15059" width="1.42578125" style="1" customWidth="1"/>
    <col min="15060" max="15060" width="2.140625" style="1" customWidth="1"/>
    <col min="15061" max="15061" width="16.85546875" style="1" customWidth="1"/>
    <col min="15062" max="15062" width="43.42578125" style="1" customWidth="1"/>
    <col min="15063" max="15063" width="22.42578125" style="1" customWidth="1"/>
    <col min="15064" max="15064" width="9.140625" style="1"/>
    <col min="15065" max="15065" width="13.85546875" style="1" bestFit="1" customWidth="1"/>
    <col min="15066" max="15314" width="9.140625" style="1"/>
    <col min="15315" max="15315" width="1.42578125" style="1" customWidth="1"/>
    <col min="15316" max="15316" width="2.140625" style="1" customWidth="1"/>
    <col min="15317" max="15317" width="16.85546875" style="1" customWidth="1"/>
    <col min="15318" max="15318" width="43.42578125" style="1" customWidth="1"/>
    <col min="15319" max="15319" width="22.42578125" style="1" customWidth="1"/>
    <col min="15320" max="15320" width="9.140625" style="1"/>
    <col min="15321" max="15321" width="13.85546875" style="1" bestFit="1" customWidth="1"/>
    <col min="15322" max="15570" width="9.140625" style="1"/>
    <col min="15571" max="15571" width="1.42578125" style="1" customWidth="1"/>
    <col min="15572" max="15572" width="2.140625" style="1" customWidth="1"/>
    <col min="15573" max="15573" width="16.85546875" style="1" customWidth="1"/>
    <col min="15574" max="15574" width="43.42578125" style="1" customWidth="1"/>
    <col min="15575" max="15575" width="22.42578125" style="1" customWidth="1"/>
    <col min="15576" max="15576" width="9.140625" style="1"/>
    <col min="15577" max="15577" width="13.85546875" style="1" bestFit="1" customWidth="1"/>
    <col min="15578" max="15826" width="9.140625" style="1"/>
    <col min="15827" max="15827" width="1.42578125" style="1" customWidth="1"/>
    <col min="15828" max="15828" width="2.140625" style="1" customWidth="1"/>
    <col min="15829" max="15829" width="16.85546875" style="1" customWidth="1"/>
    <col min="15830" max="15830" width="43.42578125" style="1" customWidth="1"/>
    <col min="15831" max="15831" width="22.42578125" style="1" customWidth="1"/>
    <col min="15832" max="15832" width="9.140625" style="1"/>
    <col min="15833" max="15833" width="13.85546875" style="1" bestFit="1" customWidth="1"/>
    <col min="15834" max="16082" width="9.140625" style="1"/>
    <col min="16083" max="16083" width="1.42578125" style="1" customWidth="1"/>
    <col min="16084" max="16084" width="2.140625" style="1" customWidth="1"/>
    <col min="16085" max="16085" width="16.85546875" style="1" customWidth="1"/>
    <col min="16086" max="16086" width="43.42578125" style="1" customWidth="1"/>
    <col min="16087" max="16087" width="22.42578125" style="1" customWidth="1"/>
    <col min="16088" max="16088" width="9.140625" style="1"/>
    <col min="16089" max="16089" width="13.85546875" style="1" bestFit="1" customWidth="1"/>
    <col min="16090" max="16384" width="9.140625" style="1"/>
  </cols>
  <sheetData>
    <row r="2" spans="1:3" x14ac:dyDescent="0.2">
      <c r="C2" s="2" t="s">
        <v>0</v>
      </c>
    </row>
    <row r="3" spans="1:3" x14ac:dyDescent="0.2">
      <c r="A3" s="2"/>
      <c r="B3" s="3"/>
      <c r="C3" s="3"/>
    </row>
    <row r="4" spans="1:3" x14ac:dyDescent="0.2">
      <c r="B4" s="119" t="s">
        <v>1</v>
      </c>
      <c r="C4" s="119"/>
    </row>
    <row r="5" spans="1:3" x14ac:dyDescent="0.2">
      <c r="A5" s="2"/>
      <c r="B5" s="2"/>
      <c r="C5" s="2"/>
    </row>
    <row r="6" spans="1:3" x14ac:dyDescent="0.2">
      <c r="C6" s="4" t="s">
        <v>2</v>
      </c>
    </row>
    <row r="8" spans="1:3" x14ac:dyDescent="0.2">
      <c r="B8" s="120" t="s">
        <v>3</v>
      </c>
      <c r="C8" s="120"/>
    </row>
    <row r="11" spans="1:3" x14ac:dyDescent="0.2">
      <c r="B11" s="2" t="s">
        <v>4</v>
      </c>
    </row>
    <row r="12" spans="1:3" x14ac:dyDescent="0.2">
      <c r="B12" s="89" t="s">
        <v>53</v>
      </c>
    </row>
    <row r="13" spans="1:3" ht="22.5" x14ac:dyDescent="0.2">
      <c r="A13" s="4" t="s">
        <v>5</v>
      </c>
      <c r="B13" s="82" t="s">
        <v>450</v>
      </c>
      <c r="C13" s="82"/>
    </row>
    <row r="14" spans="1:3" x14ac:dyDescent="0.2">
      <c r="A14" s="4" t="s">
        <v>6</v>
      </c>
      <c r="B14" s="82" t="s">
        <v>56</v>
      </c>
      <c r="C14" s="82"/>
    </row>
    <row r="15" spans="1:3" x14ac:dyDescent="0.2">
      <c r="A15" s="4" t="s">
        <v>7</v>
      </c>
      <c r="B15" s="81" t="s">
        <v>57</v>
      </c>
      <c r="C15" s="81"/>
    </row>
    <row r="16" spans="1:3" x14ac:dyDescent="0.2">
      <c r="A16" s="4" t="s">
        <v>8</v>
      </c>
      <c r="B16" s="80" t="s">
        <v>58</v>
      </c>
      <c r="C16" s="80"/>
    </row>
    <row r="17" spans="1:3" ht="12" thickBot="1" x14ac:dyDescent="0.25"/>
    <row r="18" spans="1:3" x14ac:dyDescent="0.2">
      <c r="A18" s="5" t="s">
        <v>9</v>
      </c>
      <c r="B18" s="6" t="s">
        <v>10</v>
      </c>
      <c r="C18" s="7" t="s">
        <v>11</v>
      </c>
    </row>
    <row r="19" spans="1:3" x14ac:dyDescent="0.2">
      <c r="A19" s="84">
        <v>1</v>
      </c>
      <c r="B19" s="8" t="s">
        <v>61</v>
      </c>
      <c r="C19" s="9">
        <f>'Kops a'!E37</f>
        <v>0</v>
      </c>
    </row>
    <row r="20" spans="1:3" x14ac:dyDescent="0.2">
      <c r="A20" s="85"/>
      <c r="B20" s="86"/>
      <c r="C20" s="10"/>
    </row>
    <row r="21" spans="1:3" x14ac:dyDescent="0.2">
      <c r="A21" s="87"/>
      <c r="B21" s="8"/>
      <c r="C21" s="10"/>
    </row>
    <row r="22" spans="1:3" x14ac:dyDescent="0.2">
      <c r="A22" s="87"/>
      <c r="B22" s="8"/>
      <c r="C22" s="10"/>
    </row>
    <row r="23" spans="1:3" x14ac:dyDescent="0.2">
      <c r="A23" s="87"/>
      <c r="B23" s="8"/>
      <c r="C23" s="10"/>
    </row>
    <row r="24" spans="1:3" x14ac:dyDescent="0.2">
      <c r="A24" s="87"/>
      <c r="B24" s="8"/>
      <c r="C24" s="10"/>
    </row>
    <row r="25" spans="1:3" ht="12" thickBot="1" x14ac:dyDescent="0.25">
      <c r="A25" s="88"/>
      <c r="B25" s="53"/>
      <c r="C25" s="54"/>
    </row>
    <row r="26" spans="1:3" ht="12" thickBot="1" x14ac:dyDescent="0.25">
      <c r="A26" s="11"/>
      <c r="B26" s="12" t="s">
        <v>12</v>
      </c>
      <c r="C26" s="13">
        <f>SUM(C19:C25)</f>
        <v>0</v>
      </c>
    </row>
    <row r="27" spans="1:3" ht="12" thickBot="1" x14ac:dyDescent="0.25">
      <c r="B27" s="14"/>
      <c r="C27" s="15"/>
    </row>
    <row r="28" spans="1:3" ht="12" thickBot="1" x14ac:dyDescent="0.25">
      <c r="A28" s="121" t="s">
        <v>13</v>
      </c>
      <c r="B28" s="122"/>
      <c r="C28" s="16">
        <f>ROUND(C26*21%,2)</f>
        <v>0</v>
      </c>
    </row>
    <row r="31" spans="1:3" x14ac:dyDescent="0.2">
      <c r="A31" s="1" t="s">
        <v>14</v>
      </c>
      <c r="B31" s="123"/>
      <c r="C31" s="123"/>
    </row>
    <row r="32" spans="1:3" x14ac:dyDescent="0.2">
      <c r="B32" s="118" t="s">
        <v>15</v>
      </c>
      <c r="C32" s="118"/>
    </row>
    <row r="34" spans="1:3" x14ac:dyDescent="0.2">
      <c r="A34" s="1" t="s">
        <v>54</v>
      </c>
      <c r="B34" s="17"/>
      <c r="C34" s="17"/>
    </row>
    <row r="35" spans="1:3" x14ac:dyDescent="0.2">
      <c r="A35" s="17"/>
      <c r="B35" s="17"/>
      <c r="C35" s="17"/>
    </row>
    <row r="36" spans="1:3" x14ac:dyDescent="0.2">
      <c r="A36" s="1" t="s">
        <v>16</v>
      </c>
    </row>
    <row r="38" spans="1:3" x14ac:dyDescent="0.2">
      <c r="A38" s="99" t="s">
        <v>398</v>
      </c>
    </row>
    <row r="39" spans="1:3" x14ac:dyDescent="0.2">
      <c r="A39" s="99" t="s">
        <v>399</v>
      </c>
    </row>
  </sheetData>
  <mergeCells count="5">
    <mergeCell ref="B32:C32"/>
    <mergeCell ref="B4:C4"/>
    <mergeCell ref="B8:C8"/>
    <mergeCell ref="A28:B28"/>
    <mergeCell ref="B31:C31"/>
  </mergeCells>
  <conditionalFormatting sqref="C19 C26 C28">
    <cfRule type="cellIs" dxfId="328" priority="9" operator="equal">
      <formula>0</formula>
    </cfRule>
  </conditionalFormatting>
  <conditionalFormatting sqref="B13:B16">
    <cfRule type="cellIs" dxfId="327" priority="8" operator="equal">
      <formula>0</formula>
    </cfRule>
  </conditionalFormatting>
  <conditionalFormatting sqref="B19">
    <cfRule type="cellIs" dxfId="326" priority="7" operator="equal">
      <formula>0</formula>
    </cfRule>
  </conditionalFormatting>
  <conditionalFormatting sqref="B34">
    <cfRule type="cellIs" dxfId="325" priority="5" operator="equal">
      <formula>0</formula>
    </cfRule>
  </conditionalFormatting>
  <conditionalFormatting sqref="B31:C31">
    <cfRule type="cellIs" dxfId="324" priority="3" operator="equal">
      <formula>0</formula>
    </cfRule>
  </conditionalFormatting>
  <conditionalFormatting sqref="A19">
    <cfRule type="cellIs" dxfId="323" priority="2" operator="equal">
      <formula>0</formula>
    </cfRule>
  </conditionalFormatting>
  <conditionalFormatting sqref="A36">
    <cfRule type="containsText" dxfId="322" priority="1" operator="containsText" text="Tāme sastādīta 20__. gada __. _________">
      <formula>NOT(ISERROR(SEARCH("Tāme sastādīta 20__. gada __. _________",A36)))</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A74F-9F3C-4490-9CAF-6FE24D08A2A2}">
  <sheetPr codeName="Sheet10"/>
  <dimension ref="A1:P57"/>
  <sheetViews>
    <sheetView topLeftCell="A40" zoomScale="130" zoomScaleNormal="130" workbookViewId="0">
      <selection activeCell="C43" sqref="C43"/>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a'!A22</f>
        <v>0</v>
      </c>
      <c r="E1" s="23"/>
      <c r="F1" s="23"/>
      <c r="G1" s="23"/>
      <c r="H1" s="23"/>
      <c r="I1" s="23"/>
      <c r="J1" s="23"/>
      <c r="N1" s="26"/>
      <c r="O1" s="27"/>
      <c r="P1" s="28"/>
    </row>
    <row r="2" spans="1:16" x14ac:dyDescent="0.2">
      <c r="A2" s="29"/>
      <c r="B2" s="29"/>
      <c r="C2" s="164" t="s">
        <v>334</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335</v>
      </c>
      <c r="B9" s="166"/>
      <c r="C9" s="166"/>
      <c r="D9" s="166"/>
      <c r="E9" s="166"/>
      <c r="F9" s="166"/>
      <c r="G9" s="31"/>
      <c r="H9" s="31"/>
      <c r="I9" s="31"/>
      <c r="J9" s="170" t="s">
        <v>40</v>
      </c>
      <c r="K9" s="170"/>
      <c r="L9" s="170"/>
      <c r="M9" s="170"/>
      <c r="N9" s="177">
        <f>P42</f>
        <v>0</v>
      </c>
      <c r="O9" s="177"/>
      <c r="P9" s="31"/>
    </row>
    <row r="10" spans="1:16" x14ac:dyDescent="0.2">
      <c r="A10" s="32"/>
      <c r="B10" s="33"/>
      <c r="C10" s="4"/>
      <c r="D10" s="23"/>
      <c r="E10" s="23"/>
      <c r="F10" s="23"/>
      <c r="G10" s="23"/>
      <c r="H10" s="23"/>
      <c r="I10" s="23"/>
      <c r="J10" s="23"/>
      <c r="K10" s="23"/>
      <c r="L10" s="29"/>
      <c r="M10" s="29"/>
      <c r="O10" s="94"/>
      <c r="P10" s="93" t="str">
        <f>A48</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5" t="s">
        <v>337</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426</v>
      </c>
      <c r="D15" s="25" t="s">
        <v>213</v>
      </c>
      <c r="E15" s="70">
        <v>4</v>
      </c>
      <c r="F15" s="71"/>
      <c r="G15" s="68"/>
      <c r="H15" s="48">
        <f t="shared" ref="H15:H41" si="0">ROUND(F15*G15,2)</f>
        <v>0</v>
      </c>
      <c r="I15" s="68"/>
      <c r="J15" s="68"/>
      <c r="K15" s="49">
        <f t="shared" ref="K15:K41" si="1">SUM(H15:J15)</f>
        <v>0</v>
      </c>
      <c r="L15" s="50">
        <f t="shared" ref="L15:L41" si="2">ROUND(E15*F15,2)</f>
        <v>0</v>
      </c>
      <c r="M15" s="48">
        <f t="shared" ref="M15:M41" si="3">ROUND(H15*E15,2)</f>
        <v>0</v>
      </c>
      <c r="N15" s="48">
        <f t="shared" ref="N15:N41" si="4">ROUND(I15*E15,2)</f>
        <v>0</v>
      </c>
      <c r="O15" s="48">
        <f t="shared" ref="O15:O41" si="5">ROUND(J15*E15,2)</f>
        <v>0</v>
      </c>
      <c r="P15" s="49">
        <f t="shared" ref="P15:P41" si="6">SUM(M15:O15)</f>
        <v>0</v>
      </c>
    </row>
    <row r="16" spans="1:16" ht="22.5" x14ac:dyDescent="0.2">
      <c r="A16" s="38">
        <v>2</v>
      </c>
      <c r="B16" s="39"/>
      <c r="C16" s="47" t="s">
        <v>427</v>
      </c>
      <c r="D16" s="25" t="s">
        <v>213</v>
      </c>
      <c r="E16" s="70">
        <v>4</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3</v>
      </c>
      <c r="B17" s="39"/>
      <c r="C17" s="47" t="s">
        <v>428</v>
      </c>
      <c r="D17" s="25" t="s">
        <v>213</v>
      </c>
      <c r="E17" s="70">
        <v>4</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4</v>
      </c>
      <c r="B18" s="39"/>
      <c r="C18" s="47" t="s">
        <v>429</v>
      </c>
      <c r="D18" s="25" t="s">
        <v>66</v>
      </c>
      <c r="E18" s="70">
        <v>80</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v>5</v>
      </c>
      <c r="B19" s="39"/>
      <c r="C19" s="47" t="s">
        <v>430</v>
      </c>
      <c r="D19" s="25" t="s">
        <v>66</v>
      </c>
      <c r="E19" s="70">
        <v>60</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6</v>
      </c>
      <c r="B20" s="39"/>
      <c r="C20" s="47" t="s">
        <v>431</v>
      </c>
      <c r="D20" s="25" t="s">
        <v>66</v>
      </c>
      <c r="E20" s="70">
        <v>75</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33.75" x14ac:dyDescent="0.2">
      <c r="A21" s="38">
        <v>7</v>
      </c>
      <c r="B21" s="39"/>
      <c r="C21" s="47" t="s">
        <v>432</v>
      </c>
      <c r="D21" s="25" t="s">
        <v>66</v>
      </c>
      <c r="E21" s="70">
        <v>60</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c r="C22" s="47" t="s">
        <v>433</v>
      </c>
      <c r="D22" s="25" t="s">
        <v>213</v>
      </c>
      <c r="E22" s="70">
        <v>4</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9</v>
      </c>
      <c r="B23" s="39"/>
      <c r="C23" s="47" t="s">
        <v>434</v>
      </c>
      <c r="D23" s="25" t="s">
        <v>125</v>
      </c>
      <c r="E23" s="70">
        <v>4</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c r="C24" s="47" t="s">
        <v>435</v>
      </c>
      <c r="D24" s="25" t="s">
        <v>125</v>
      </c>
      <c r="E24" s="70">
        <v>4</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11</v>
      </c>
      <c r="B25" s="39"/>
      <c r="C25" s="47" t="s">
        <v>436</v>
      </c>
      <c r="D25" s="25" t="s">
        <v>213</v>
      </c>
      <c r="E25" s="70">
        <v>4</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12</v>
      </c>
      <c r="B26" s="39"/>
      <c r="C26" s="47" t="s">
        <v>437</v>
      </c>
      <c r="D26" s="25" t="s">
        <v>125</v>
      </c>
      <c r="E26" s="70">
        <v>80</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v>13</v>
      </c>
      <c r="B27" s="39"/>
      <c r="C27" s="47" t="s">
        <v>438</v>
      </c>
      <c r="D27" s="25" t="s">
        <v>125</v>
      </c>
      <c r="E27" s="70">
        <v>60</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14</v>
      </c>
      <c r="B28" s="39"/>
      <c r="C28" s="47" t="s">
        <v>439</v>
      </c>
      <c r="D28" s="25" t="s">
        <v>125</v>
      </c>
      <c r="E28" s="70">
        <v>12</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15</v>
      </c>
      <c r="B29" s="39"/>
      <c r="C29" s="47" t="s">
        <v>440</v>
      </c>
      <c r="D29" s="25" t="s">
        <v>125</v>
      </c>
      <c r="E29" s="70">
        <v>8</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v>16</v>
      </c>
      <c r="B30" s="39"/>
      <c r="C30" s="47" t="s">
        <v>441</v>
      </c>
      <c r="D30" s="25" t="s">
        <v>125</v>
      </c>
      <c r="E30" s="70">
        <v>4</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17</v>
      </c>
      <c r="B31" s="39"/>
      <c r="C31" s="47" t="s">
        <v>442</v>
      </c>
      <c r="D31" s="25" t="s">
        <v>125</v>
      </c>
      <c r="E31" s="70">
        <v>4</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22.5" x14ac:dyDescent="0.2">
      <c r="A32" s="38">
        <v>18</v>
      </c>
      <c r="B32" s="39"/>
      <c r="C32" s="47" t="s">
        <v>443</v>
      </c>
      <c r="D32" s="25" t="s">
        <v>338</v>
      </c>
      <c r="E32" s="70">
        <v>1</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v>19</v>
      </c>
      <c r="B33" s="39"/>
      <c r="C33" s="47" t="s">
        <v>339</v>
      </c>
      <c r="D33" s="25" t="s">
        <v>66</v>
      </c>
      <c r="E33" s="70">
        <v>75</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v>20</v>
      </c>
      <c r="B34" s="39"/>
      <c r="C34" s="47" t="s">
        <v>340</v>
      </c>
      <c r="D34" s="25" t="s">
        <v>213</v>
      </c>
      <c r="E34" s="70">
        <v>1</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22.5" x14ac:dyDescent="0.2">
      <c r="A35" s="38">
        <v>21</v>
      </c>
      <c r="B35" s="39"/>
      <c r="C35" s="47" t="s">
        <v>341</v>
      </c>
      <c r="D35" s="25" t="s">
        <v>66</v>
      </c>
      <c r="E35" s="70">
        <v>75</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22</v>
      </c>
      <c r="B36" s="39"/>
      <c r="C36" s="47" t="s">
        <v>342</v>
      </c>
      <c r="D36" s="25" t="s">
        <v>125</v>
      </c>
      <c r="E36" s="70">
        <v>12</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23</v>
      </c>
      <c r="B37" s="39"/>
      <c r="C37" s="47" t="s">
        <v>343</v>
      </c>
      <c r="D37" s="25" t="s">
        <v>213</v>
      </c>
      <c r="E37" s="70">
        <v>1</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24</v>
      </c>
      <c r="B38" s="39"/>
      <c r="C38" s="47" t="s">
        <v>344</v>
      </c>
      <c r="D38" s="25" t="s">
        <v>73</v>
      </c>
      <c r="E38" s="70">
        <v>9</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25</v>
      </c>
      <c r="B39" s="39"/>
      <c r="C39" s="47" t="s">
        <v>345</v>
      </c>
      <c r="D39" s="25" t="s">
        <v>73</v>
      </c>
      <c r="E39" s="70">
        <v>38</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26</v>
      </c>
      <c r="B40" s="39"/>
      <c r="C40" s="47" t="s">
        <v>346</v>
      </c>
      <c r="D40" s="25" t="s">
        <v>213</v>
      </c>
      <c r="E40" s="70">
        <v>1</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ht="12" thickBot="1" x14ac:dyDescent="0.25">
      <c r="A41" s="38">
        <v>27</v>
      </c>
      <c r="B41" s="39"/>
      <c r="C41" s="47" t="s">
        <v>347</v>
      </c>
      <c r="D41" s="25" t="s">
        <v>213</v>
      </c>
      <c r="E41" s="70">
        <v>1</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12" thickBot="1" x14ac:dyDescent="0.25">
      <c r="A42" s="182" t="s">
        <v>126</v>
      </c>
      <c r="B42" s="183"/>
      <c r="C42" s="183"/>
      <c r="D42" s="183"/>
      <c r="E42" s="183"/>
      <c r="F42" s="183"/>
      <c r="G42" s="183"/>
      <c r="H42" s="183"/>
      <c r="I42" s="183"/>
      <c r="J42" s="183"/>
      <c r="K42" s="184"/>
      <c r="L42" s="72">
        <f>SUM(L14:L41)</f>
        <v>0</v>
      </c>
      <c r="M42" s="73">
        <f>SUM(M14:M41)</f>
        <v>0</v>
      </c>
      <c r="N42" s="73">
        <f>SUM(N14:N41)</f>
        <v>0</v>
      </c>
      <c r="O42" s="73">
        <f>SUM(O14:O41)</f>
        <v>0</v>
      </c>
      <c r="P42" s="74">
        <f>SUM(P14:P41)</f>
        <v>0</v>
      </c>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 t="s">
        <v>14</v>
      </c>
      <c r="B45" s="17"/>
      <c r="C45" s="181">
        <f>'Kops a'!C40:H40</f>
        <v>0</v>
      </c>
      <c r="D45" s="181"/>
      <c r="E45" s="181"/>
      <c r="F45" s="181"/>
      <c r="G45" s="181"/>
      <c r="H45" s="181"/>
      <c r="I45" s="17"/>
      <c r="J45" s="17"/>
      <c r="K45" s="17"/>
      <c r="L45" s="17"/>
      <c r="M45" s="17"/>
      <c r="N45" s="17"/>
      <c r="O45" s="17"/>
      <c r="P45" s="17"/>
    </row>
    <row r="46" spans="1:16" x14ac:dyDescent="0.2">
      <c r="A46" s="17"/>
      <c r="B46" s="17"/>
      <c r="C46" s="118" t="s">
        <v>15</v>
      </c>
      <c r="D46" s="118"/>
      <c r="E46" s="118"/>
      <c r="F46" s="118"/>
      <c r="G46" s="118"/>
      <c r="H46" s="118"/>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91" t="str">
        <f>'Kops a'!A43</f>
        <v>Tāme sastādīta 20__. gada __. _________</v>
      </c>
      <c r="B48" s="92"/>
      <c r="C48" s="92"/>
      <c r="D48" s="92"/>
      <c r="E48" s="17"/>
      <c r="F48" s="17"/>
      <c r="G48" s="17"/>
      <c r="H48" s="17"/>
      <c r="I48" s="17"/>
      <c r="J48" s="17"/>
      <c r="K48" s="17"/>
      <c r="L48" s="17"/>
      <c r="M48" s="17"/>
      <c r="N48" s="17"/>
      <c r="O48" s="17"/>
      <c r="P48" s="17"/>
    </row>
    <row r="49" spans="1:16" x14ac:dyDescent="0.2">
      <c r="A49" s="17"/>
      <c r="B49" s="17"/>
      <c r="C49" s="17"/>
      <c r="D49" s="17"/>
      <c r="E49" s="17"/>
      <c r="F49" s="17"/>
      <c r="G49" s="17"/>
      <c r="H49" s="17"/>
      <c r="I49" s="17"/>
      <c r="J49" s="17"/>
      <c r="K49" s="17"/>
      <c r="L49" s="17"/>
      <c r="M49" s="17"/>
      <c r="N49" s="17"/>
      <c r="O49" s="17"/>
      <c r="P49" s="17"/>
    </row>
    <row r="50" spans="1:16" x14ac:dyDescent="0.2">
      <c r="A50" s="1" t="s">
        <v>38</v>
      </c>
      <c r="B50" s="17"/>
      <c r="C50" s="181">
        <f>'Kops a'!C45:H45</f>
        <v>0</v>
      </c>
      <c r="D50" s="181"/>
      <c r="E50" s="181"/>
      <c r="F50" s="181"/>
      <c r="G50" s="181"/>
      <c r="H50" s="181"/>
      <c r="I50" s="17"/>
      <c r="J50" s="17"/>
      <c r="K50" s="17"/>
      <c r="L50" s="17"/>
      <c r="M50" s="17"/>
      <c r="N50" s="17"/>
      <c r="O50" s="17"/>
      <c r="P50" s="17"/>
    </row>
    <row r="51" spans="1:16" x14ac:dyDescent="0.2">
      <c r="A51" s="17"/>
      <c r="B51" s="17"/>
      <c r="C51" s="118" t="s">
        <v>15</v>
      </c>
      <c r="D51" s="118"/>
      <c r="E51" s="118"/>
      <c r="F51" s="118"/>
      <c r="G51" s="118"/>
      <c r="H51" s="118"/>
      <c r="I51" s="17"/>
      <c r="J51" s="17"/>
      <c r="K51" s="17"/>
      <c r="L51" s="17"/>
      <c r="M51" s="17"/>
      <c r="N51" s="17"/>
      <c r="O51" s="17"/>
      <c r="P51" s="17"/>
    </row>
    <row r="52" spans="1:16" x14ac:dyDescent="0.2">
      <c r="A52" s="17"/>
      <c r="B52" s="17"/>
      <c r="C52" s="17"/>
      <c r="D52" s="17"/>
      <c r="E52" s="17"/>
      <c r="F52" s="17"/>
      <c r="G52" s="17"/>
      <c r="H52" s="17"/>
      <c r="I52" s="17"/>
      <c r="J52" s="17"/>
      <c r="K52" s="17"/>
      <c r="L52" s="17"/>
      <c r="M52" s="17"/>
      <c r="N52" s="17"/>
      <c r="O52" s="17"/>
      <c r="P52" s="17"/>
    </row>
    <row r="53" spans="1:16" x14ac:dyDescent="0.2">
      <c r="A53" s="91" t="s">
        <v>55</v>
      </c>
      <c r="B53" s="92"/>
      <c r="C53" s="96">
        <f>'Kops a'!C48</f>
        <v>0</v>
      </c>
      <c r="D53" s="51"/>
      <c r="E53" s="17"/>
      <c r="F53" s="17"/>
      <c r="G53" s="17"/>
      <c r="H53" s="17"/>
      <c r="I53" s="17"/>
      <c r="J53" s="17"/>
      <c r="K53" s="17"/>
      <c r="L53" s="17"/>
      <c r="M53" s="17"/>
      <c r="N53" s="17"/>
      <c r="O53" s="17"/>
      <c r="P53" s="17"/>
    </row>
    <row r="54" spans="1:16" x14ac:dyDescent="0.2">
      <c r="A54" s="17"/>
      <c r="B54" s="17"/>
      <c r="C54" s="17"/>
      <c r="D54" s="17"/>
      <c r="E54" s="17"/>
      <c r="F54" s="17"/>
      <c r="G54" s="17"/>
      <c r="H54" s="17"/>
      <c r="I54" s="17"/>
      <c r="J54" s="17"/>
      <c r="K54" s="17"/>
      <c r="L54" s="17"/>
      <c r="M54" s="17"/>
      <c r="N54" s="17"/>
      <c r="O54" s="17"/>
      <c r="P54" s="17"/>
    </row>
    <row r="55" spans="1:16" x14ac:dyDescent="0.2">
      <c r="A55" s="29" t="s">
        <v>400</v>
      </c>
    </row>
    <row r="56" spans="1:16" x14ac:dyDescent="0.2">
      <c r="A56" s="29" t="s">
        <v>401</v>
      </c>
    </row>
    <row r="57" spans="1:16" x14ac:dyDescent="0.2">
      <c r="A57" s="100" t="s">
        <v>402</v>
      </c>
    </row>
  </sheetData>
  <mergeCells count="22">
    <mergeCell ref="C51:H51"/>
    <mergeCell ref="C4:I4"/>
    <mergeCell ref="F12:K12"/>
    <mergeCell ref="A9:F9"/>
    <mergeCell ref="J9:M9"/>
    <mergeCell ref="D8:L8"/>
    <mergeCell ref="A42:K42"/>
    <mergeCell ref="C45:H45"/>
    <mergeCell ref="C46:H46"/>
    <mergeCell ref="C50:H50"/>
    <mergeCell ref="N9:O9"/>
    <mergeCell ref="A12:A13"/>
    <mergeCell ref="B12:B13"/>
    <mergeCell ref="C12:C13"/>
    <mergeCell ref="D12:D13"/>
    <mergeCell ref="E12:E13"/>
    <mergeCell ref="L12:P12"/>
    <mergeCell ref="C2:I2"/>
    <mergeCell ref="C3:I3"/>
    <mergeCell ref="D5:L5"/>
    <mergeCell ref="D6:L6"/>
    <mergeCell ref="D7:L7"/>
  </mergeCells>
  <conditionalFormatting sqref="A15:B41 I15:J41 D15:G41">
    <cfRule type="cellIs" dxfId="177" priority="29" operator="equal">
      <formula>0</formula>
    </cfRule>
  </conditionalFormatting>
  <conditionalFormatting sqref="N9:O9">
    <cfRule type="cellIs" dxfId="176" priority="28" operator="equal">
      <formula>0</formula>
    </cfRule>
  </conditionalFormatting>
  <conditionalFormatting sqref="A9:F9">
    <cfRule type="containsText" dxfId="175" priority="26"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74" priority="25" operator="equal">
      <formula>0</formula>
    </cfRule>
  </conditionalFormatting>
  <conditionalFormatting sqref="O10">
    <cfRule type="cellIs" dxfId="173" priority="24" operator="equal">
      <formula>"20__. gada __. _________"</formula>
    </cfRule>
  </conditionalFormatting>
  <conditionalFormatting sqref="A42:K42">
    <cfRule type="containsText" dxfId="172" priority="23" operator="containsText" text="Tiešās izmaksas kopā, t. sk. darba devēja sociālais nodoklis __.__% ">
      <formula>NOT(ISERROR(SEARCH("Tiešās izmaksas kopā, t. sk. darba devēja sociālais nodoklis __.__% ",A42)))</formula>
    </cfRule>
  </conditionalFormatting>
  <conditionalFormatting sqref="H14:H41 K14:P41 L42:P42">
    <cfRule type="cellIs" dxfId="171" priority="18" operator="equal">
      <formula>0</formula>
    </cfRule>
  </conditionalFormatting>
  <conditionalFormatting sqref="C4:I4">
    <cfRule type="cellIs" dxfId="170" priority="17" operator="equal">
      <formula>0</formula>
    </cfRule>
  </conditionalFormatting>
  <conditionalFormatting sqref="C15:C41">
    <cfRule type="cellIs" dxfId="169" priority="16" operator="equal">
      <formula>0</formula>
    </cfRule>
  </conditionalFormatting>
  <conditionalFormatting sqref="D5:L8">
    <cfRule type="cellIs" dxfId="168" priority="13" operator="equal">
      <formula>0</formula>
    </cfRule>
  </conditionalFormatting>
  <conditionalFormatting sqref="A14:B14 D14:G14">
    <cfRule type="cellIs" dxfId="167" priority="12" operator="equal">
      <formula>0</formula>
    </cfRule>
  </conditionalFormatting>
  <conditionalFormatting sqref="I14:J14">
    <cfRule type="cellIs" dxfId="166" priority="10" operator="equal">
      <formula>0</formula>
    </cfRule>
  </conditionalFormatting>
  <conditionalFormatting sqref="P10">
    <cfRule type="cellIs" dxfId="165" priority="9" operator="equal">
      <formula>"20__. gada __. _________"</formula>
    </cfRule>
  </conditionalFormatting>
  <conditionalFormatting sqref="C50:H50">
    <cfRule type="cellIs" dxfId="164" priority="6" operator="equal">
      <formula>0</formula>
    </cfRule>
  </conditionalFormatting>
  <conditionalFormatting sqref="C45:H45">
    <cfRule type="cellIs" dxfId="163" priority="5" operator="equal">
      <formula>0</formula>
    </cfRule>
  </conditionalFormatting>
  <conditionalFormatting sqref="C50:H50 C53 C45:H45">
    <cfRule type="cellIs" dxfId="162" priority="4" operator="equal">
      <formula>0</formula>
    </cfRule>
  </conditionalFormatting>
  <conditionalFormatting sqref="D1">
    <cfRule type="cellIs" dxfId="161" priority="3" operator="equal">
      <formula>0</formula>
    </cfRule>
  </conditionalFormatting>
  <conditionalFormatting sqref="C14">
    <cfRule type="cellIs" dxfId="160"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8" operator="containsText" id="{EE428164-089A-404E-98DC-227888EB2467}">
            <xm:f>NOT(ISERROR(SEARCH("Tāme sastādīta ____. gada ___. ______________",A48)))</xm:f>
            <xm:f>"Tāme sastādīta ____. gada ___. ______________"</xm:f>
            <x14:dxf>
              <font>
                <color auto="1"/>
              </font>
              <fill>
                <patternFill>
                  <bgColor rgb="FFC6EFCE"/>
                </patternFill>
              </fill>
            </x14:dxf>
          </x14:cfRule>
          <xm:sqref>A48</xm:sqref>
        </x14:conditionalFormatting>
        <x14:conditionalFormatting xmlns:xm="http://schemas.microsoft.com/office/excel/2006/main">
          <x14:cfRule type="containsText" priority="7" operator="containsText" id="{879A8C95-2477-46CB-81ED-05AD5C15D29F}">
            <xm:f>NOT(ISERROR(SEARCH("Sertifikāta Nr. _________________________________",A53)))</xm:f>
            <xm:f>"Sertifikāta Nr. _________________________________"</xm:f>
            <x14:dxf>
              <font>
                <color auto="1"/>
              </font>
              <fill>
                <patternFill>
                  <bgColor rgb="FFC6EFCE"/>
                </patternFill>
              </fill>
            </x14:dxf>
          </x14:cfRule>
          <xm:sqref>A53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93D8-063B-4CE6-A3B4-9136DD213AE2}">
  <sheetPr codeName="Sheet11"/>
  <dimension ref="A1:P86"/>
  <sheetViews>
    <sheetView topLeftCell="A16" zoomScale="145" zoomScaleNormal="145" workbookViewId="0">
      <selection activeCell="C30" sqref="C30"/>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a'!A23</f>
        <v>0</v>
      </c>
      <c r="E1" s="23"/>
      <c r="F1" s="23"/>
      <c r="G1" s="23"/>
      <c r="H1" s="23"/>
      <c r="I1" s="23"/>
      <c r="J1" s="23"/>
      <c r="N1" s="26"/>
      <c r="O1" s="27"/>
      <c r="P1" s="28"/>
    </row>
    <row r="2" spans="1:16" x14ac:dyDescent="0.2">
      <c r="A2" s="29"/>
      <c r="B2" s="29"/>
      <c r="C2" s="164" t="s">
        <v>352</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P71</f>
        <v>0</v>
      </c>
      <c r="O9" s="177"/>
      <c r="P9" s="31"/>
    </row>
    <row r="10" spans="1:16" x14ac:dyDescent="0.2">
      <c r="A10" s="32"/>
      <c r="B10" s="33"/>
      <c r="C10" s="4"/>
      <c r="D10" s="23"/>
      <c r="E10" s="23"/>
      <c r="F10" s="23"/>
      <c r="G10" s="23"/>
      <c r="H10" s="23"/>
      <c r="I10" s="23"/>
      <c r="J10" s="23"/>
      <c r="K10" s="23"/>
      <c r="L10" s="29"/>
      <c r="M10" s="29"/>
      <c r="O10" s="94"/>
      <c r="P10" s="93" t="str">
        <f>A77</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64</v>
      </c>
      <c r="C14" s="66" t="s">
        <v>65</v>
      </c>
      <c r="D14" s="67" t="s">
        <v>66</v>
      </c>
      <c r="E14" s="70">
        <v>96</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t="s">
        <v>67</v>
      </c>
      <c r="B15" s="39"/>
      <c r="C15" s="47" t="s">
        <v>68</v>
      </c>
      <c r="D15" s="25" t="s">
        <v>69</v>
      </c>
      <c r="E15" s="70">
        <v>28</v>
      </c>
      <c r="F15" s="71"/>
      <c r="G15" s="68"/>
      <c r="H15" s="48">
        <f t="shared" ref="H15:H70" si="0">ROUND(F15*G15,2)</f>
        <v>0</v>
      </c>
      <c r="I15" s="68"/>
      <c r="J15" s="68"/>
      <c r="K15" s="49">
        <f t="shared" ref="K15:K70" si="1">SUM(H15:J15)</f>
        <v>0</v>
      </c>
      <c r="L15" s="50">
        <f t="shared" ref="L15:L70" si="2">ROUND(E15*F15,2)</f>
        <v>0</v>
      </c>
      <c r="M15" s="48">
        <f t="shared" ref="M15:M70" si="3">ROUND(H15*E15,2)</f>
        <v>0</v>
      </c>
      <c r="N15" s="48">
        <f t="shared" ref="N15:N70" si="4">ROUND(I15*E15,2)</f>
        <v>0</v>
      </c>
      <c r="O15" s="48">
        <f t="shared" ref="O15:O70" si="5">ROUND(J15*E15,2)</f>
        <v>0</v>
      </c>
      <c r="P15" s="49">
        <f t="shared" ref="P15:P70" si="6">SUM(M15:O15)</f>
        <v>0</v>
      </c>
    </row>
    <row r="16" spans="1:16" x14ac:dyDescent="0.2">
      <c r="A16" s="38" t="s">
        <v>67</v>
      </c>
      <c r="B16" s="39"/>
      <c r="C16" s="47" t="s">
        <v>70</v>
      </c>
      <c r="D16" s="25" t="s">
        <v>69</v>
      </c>
      <c r="E16" s="70">
        <v>29</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2</v>
      </c>
      <c r="B17" s="39" t="s">
        <v>64</v>
      </c>
      <c r="C17" s="47" t="s">
        <v>71</v>
      </c>
      <c r="D17" s="25" t="s">
        <v>66</v>
      </c>
      <c r="E17" s="70">
        <v>96</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3</v>
      </c>
      <c r="B18" s="39" t="s">
        <v>64</v>
      </c>
      <c r="C18" s="47" t="s">
        <v>72</v>
      </c>
      <c r="D18" s="25" t="s">
        <v>73</v>
      </c>
      <c r="E18" s="70">
        <v>1231.8181818181818</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t="s">
        <v>67</v>
      </c>
      <c r="B19" s="39"/>
      <c r="C19" s="47" t="s">
        <v>74</v>
      </c>
      <c r="D19" s="25" t="s">
        <v>73</v>
      </c>
      <c r="E19" s="70">
        <v>1231.8181818181818</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4</v>
      </c>
      <c r="B20" s="39" t="s">
        <v>64</v>
      </c>
      <c r="C20" s="47" t="s">
        <v>75</v>
      </c>
      <c r="D20" s="25" t="s">
        <v>69</v>
      </c>
      <c r="E20" s="70">
        <v>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t="s">
        <v>67</v>
      </c>
      <c r="B21" s="39"/>
      <c r="C21" s="47" t="s">
        <v>76</v>
      </c>
      <c r="D21" s="25" t="s">
        <v>77</v>
      </c>
      <c r="E21" s="70">
        <v>5</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5</v>
      </c>
      <c r="B22" s="39" t="s">
        <v>64</v>
      </c>
      <c r="C22" s="47" t="s">
        <v>78</v>
      </c>
      <c r="D22" s="25" t="s">
        <v>69</v>
      </c>
      <c r="E22" s="70">
        <v>1</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6</v>
      </c>
      <c r="B23" s="39" t="s">
        <v>64</v>
      </c>
      <c r="C23" s="47" t="s">
        <v>79</v>
      </c>
      <c r="D23" s="25" t="s">
        <v>69</v>
      </c>
      <c r="E23" s="70">
        <v>1</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7</v>
      </c>
      <c r="B24" s="39" t="s">
        <v>64</v>
      </c>
      <c r="C24" s="47" t="s">
        <v>80</v>
      </c>
      <c r="D24" s="25" t="s">
        <v>69</v>
      </c>
      <c r="E24" s="70">
        <v>1</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8</v>
      </c>
      <c r="B25" s="39" t="s">
        <v>64</v>
      </c>
      <c r="C25" s="47" t="s">
        <v>81</v>
      </c>
      <c r="D25" s="25" t="s">
        <v>73</v>
      </c>
      <c r="E25" s="70">
        <v>5</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33.75" x14ac:dyDescent="0.2">
      <c r="A26" s="38">
        <v>9</v>
      </c>
      <c r="B26" s="39" t="s">
        <v>64</v>
      </c>
      <c r="C26" s="47" t="s">
        <v>82</v>
      </c>
      <c r="D26" s="25" t="s">
        <v>73</v>
      </c>
      <c r="E26" s="70">
        <v>1231.8181818181818</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t="s">
        <v>67</v>
      </c>
      <c r="B27" s="39"/>
      <c r="C27" s="47" t="s">
        <v>83</v>
      </c>
      <c r="D27" s="25" t="s">
        <v>84</v>
      </c>
      <c r="E27" s="70">
        <v>307.95999999999998</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t="s">
        <v>67</v>
      </c>
      <c r="B28" s="39"/>
      <c r="C28" s="47" t="s">
        <v>85</v>
      </c>
      <c r="D28" s="25" t="s">
        <v>84</v>
      </c>
      <c r="E28" s="70">
        <v>6159.1</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56.25" x14ac:dyDescent="0.2">
      <c r="A29" s="38">
        <v>10</v>
      </c>
      <c r="B29" s="39" t="s">
        <v>86</v>
      </c>
      <c r="C29" s="47" t="s">
        <v>87</v>
      </c>
      <c r="D29" s="25" t="s">
        <v>73</v>
      </c>
      <c r="E29" s="70">
        <v>414</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45" x14ac:dyDescent="0.2">
      <c r="A30" s="38">
        <v>11</v>
      </c>
      <c r="B30" s="39" t="s">
        <v>88</v>
      </c>
      <c r="C30" s="47" t="s">
        <v>348</v>
      </c>
      <c r="D30" s="25" t="s">
        <v>73</v>
      </c>
      <c r="E30" s="70">
        <v>360</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67.5" x14ac:dyDescent="0.2">
      <c r="A31" s="38">
        <v>12</v>
      </c>
      <c r="B31" s="39" t="s">
        <v>90</v>
      </c>
      <c r="C31" s="47" t="s">
        <v>91</v>
      </c>
      <c r="D31" s="25" t="s">
        <v>73</v>
      </c>
      <c r="E31" s="70">
        <v>30</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45" x14ac:dyDescent="0.2">
      <c r="A32" s="38">
        <v>13</v>
      </c>
      <c r="B32" s="39" t="s">
        <v>92</v>
      </c>
      <c r="C32" s="47" t="s">
        <v>93</v>
      </c>
      <c r="D32" s="25" t="s">
        <v>73</v>
      </c>
      <c r="E32" s="70">
        <v>245</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ht="45" x14ac:dyDescent="0.2">
      <c r="A33" s="38">
        <v>14</v>
      </c>
      <c r="B33" s="39" t="s">
        <v>94</v>
      </c>
      <c r="C33" s="47" t="s">
        <v>349</v>
      </c>
      <c r="D33" s="25" t="s">
        <v>73</v>
      </c>
      <c r="E33" s="70">
        <v>14</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45" x14ac:dyDescent="0.2">
      <c r="A34" s="38">
        <v>15</v>
      </c>
      <c r="B34" s="39" t="s">
        <v>96</v>
      </c>
      <c r="C34" s="47" t="s">
        <v>97</v>
      </c>
      <c r="D34" s="25" t="s">
        <v>73</v>
      </c>
      <c r="E34" s="70">
        <v>200</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45" x14ac:dyDescent="0.2">
      <c r="A35" s="38">
        <v>16</v>
      </c>
      <c r="B35" s="39" t="s">
        <v>98</v>
      </c>
      <c r="C35" s="47" t="s">
        <v>99</v>
      </c>
      <c r="D35" s="25" t="s">
        <v>73</v>
      </c>
      <c r="E35" s="70">
        <v>42</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ht="56.25" x14ac:dyDescent="0.2">
      <c r="A36" s="38">
        <v>17</v>
      </c>
      <c r="B36" s="39" t="s">
        <v>100</v>
      </c>
      <c r="C36" s="47" t="s">
        <v>101</v>
      </c>
      <c r="D36" s="25" t="s">
        <v>73</v>
      </c>
      <c r="E36" s="70">
        <v>50</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t="s">
        <v>67</v>
      </c>
      <c r="B37" s="39"/>
      <c r="C37" s="47" t="s">
        <v>102</v>
      </c>
      <c r="D37" s="25" t="s">
        <v>69</v>
      </c>
      <c r="E37" s="70">
        <v>6096</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t="s">
        <v>67</v>
      </c>
      <c r="B38" s="39"/>
      <c r="C38" s="47" t="s">
        <v>103</v>
      </c>
      <c r="D38" s="25" t="s">
        <v>69</v>
      </c>
      <c r="E38" s="70">
        <v>1734</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t="s">
        <v>67</v>
      </c>
      <c r="B39" s="39"/>
      <c r="C39" s="47" t="s">
        <v>104</v>
      </c>
      <c r="D39" s="25" t="s">
        <v>69</v>
      </c>
      <c r="E39" s="70">
        <v>300</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ht="56.25" x14ac:dyDescent="0.2">
      <c r="A40" s="38">
        <v>18</v>
      </c>
      <c r="B40" s="39" t="s">
        <v>64</v>
      </c>
      <c r="C40" s="47" t="s">
        <v>105</v>
      </c>
      <c r="D40" s="25" t="s">
        <v>73</v>
      </c>
      <c r="E40" s="70">
        <v>1231.8181818181818</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t="s">
        <v>67</v>
      </c>
      <c r="B41" s="39"/>
      <c r="C41" s="47" t="s">
        <v>85</v>
      </c>
      <c r="D41" s="25" t="s">
        <v>84</v>
      </c>
      <c r="E41" s="70">
        <v>6159.090909090909</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t="s">
        <v>67</v>
      </c>
      <c r="B42" s="39"/>
      <c r="C42" s="47" t="s">
        <v>106</v>
      </c>
      <c r="D42" s="25" t="s">
        <v>73</v>
      </c>
      <c r="E42" s="70">
        <v>2710</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t="s">
        <v>67</v>
      </c>
      <c r="B43" s="39"/>
      <c r="C43" s="47" t="s">
        <v>83</v>
      </c>
      <c r="D43" s="25" t="s">
        <v>84</v>
      </c>
      <c r="E43" s="70">
        <v>369.5454545454545</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t="s">
        <v>67</v>
      </c>
      <c r="B44" s="39"/>
      <c r="C44" s="47" t="s">
        <v>85</v>
      </c>
      <c r="D44" s="25" t="s">
        <v>84</v>
      </c>
      <c r="E44" s="70">
        <v>6159.090909090909</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ht="22.5" x14ac:dyDescent="0.2">
      <c r="A45" s="38" t="s">
        <v>67</v>
      </c>
      <c r="B45" s="39"/>
      <c r="C45" s="47" t="s">
        <v>107</v>
      </c>
      <c r="D45" s="25" t="s">
        <v>84</v>
      </c>
      <c r="E45" s="70">
        <v>4557.727272727273</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t="s">
        <v>67</v>
      </c>
      <c r="B46" s="39"/>
      <c r="C46" s="47" t="s">
        <v>108</v>
      </c>
      <c r="D46" s="25" t="s">
        <v>109</v>
      </c>
      <c r="E46" s="70">
        <v>110.86363636363636</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22.5" x14ac:dyDescent="0.2">
      <c r="A47" s="38">
        <v>19</v>
      </c>
      <c r="B47" s="39" t="s">
        <v>64</v>
      </c>
      <c r="C47" s="47" t="s">
        <v>110</v>
      </c>
      <c r="D47" s="25" t="s">
        <v>73</v>
      </c>
      <c r="E47" s="70">
        <v>321.67500000000001</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t="s">
        <v>67</v>
      </c>
      <c r="B48" s="39"/>
      <c r="C48" s="47" t="s">
        <v>83</v>
      </c>
      <c r="D48" s="25" t="s">
        <v>84</v>
      </c>
      <c r="E48" s="70">
        <v>64.335000000000008</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t="s">
        <v>67</v>
      </c>
      <c r="B49" s="39"/>
      <c r="C49" s="47" t="s">
        <v>350</v>
      </c>
      <c r="D49" s="25" t="s">
        <v>73</v>
      </c>
      <c r="E49" s="70">
        <v>33.775874999999999</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x14ac:dyDescent="0.2">
      <c r="A50" s="38" t="s">
        <v>67</v>
      </c>
      <c r="B50" s="39"/>
      <c r="C50" s="47" t="s">
        <v>85</v>
      </c>
      <c r="D50" s="25" t="s">
        <v>84</v>
      </c>
      <c r="E50" s="70">
        <v>289.50749999999999</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t="s">
        <v>67</v>
      </c>
      <c r="B51" s="39"/>
      <c r="C51" s="47" t="s">
        <v>104</v>
      </c>
      <c r="D51" s="25" t="s">
        <v>69</v>
      </c>
      <c r="E51" s="70">
        <v>193.005</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t="s">
        <v>67</v>
      </c>
      <c r="B52" s="39"/>
      <c r="C52" s="47" t="s">
        <v>85</v>
      </c>
      <c r="D52" s="25" t="s">
        <v>84</v>
      </c>
      <c r="E52" s="70">
        <v>308.80799999999999</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t="s">
        <v>67</v>
      </c>
      <c r="B53" s="39"/>
      <c r="C53" s="47" t="s">
        <v>106</v>
      </c>
      <c r="D53" s="25" t="s">
        <v>73</v>
      </c>
      <c r="E53" s="70">
        <v>35.384250000000002</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ht="22.5" x14ac:dyDescent="0.2">
      <c r="A54" s="38">
        <v>20</v>
      </c>
      <c r="B54" s="39" t="s">
        <v>64</v>
      </c>
      <c r="C54" s="47" t="s">
        <v>112</v>
      </c>
      <c r="D54" s="25" t="s">
        <v>66</v>
      </c>
      <c r="E54" s="70">
        <v>321.67500000000001</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x14ac:dyDescent="0.2">
      <c r="A55" s="38" t="s">
        <v>67</v>
      </c>
      <c r="B55" s="39"/>
      <c r="C55" s="47" t="s">
        <v>85</v>
      </c>
      <c r="D55" s="25" t="s">
        <v>84</v>
      </c>
      <c r="E55" s="70">
        <v>308.80799999999999</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38" t="s">
        <v>67</v>
      </c>
      <c r="B56" s="39"/>
      <c r="C56" s="47" t="s">
        <v>106</v>
      </c>
      <c r="D56" s="25" t="s">
        <v>73</v>
      </c>
      <c r="E56" s="70">
        <v>48.251249999999999</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ht="45" x14ac:dyDescent="0.2">
      <c r="A57" s="38">
        <v>21</v>
      </c>
      <c r="B57" s="39" t="s">
        <v>64</v>
      </c>
      <c r="C57" s="47" t="s">
        <v>403</v>
      </c>
      <c r="D57" s="25" t="s">
        <v>73</v>
      </c>
      <c r="E57" s="70">
        <v>321.67500000000001</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x14ac:dyDescent="0.2">
      <c r="A58" s="38" t="s">
        <v>67</v>
      </c>
      <c r="B58" s="39"/>
      <c r="C58" s="47" t="s">
        <v>85</v>
      </c>
      <c r="D58" s="25" t="s">
        <v>84</v>
      </c>
      <c r="E58" s="70">
        <v>308.80799999999999</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x14ac:dyDescent="0.2">
      <c r="A59" s="38" t="s">
        <v>67</v>
      </c>
      <c r="B59" s="39"/>
      <c r="C59" s="47" t="s">
        <v>106</v>
      </c>
      <c r="D59" s="25" t="s">
        <v>73</v>
      </c>
      <c r="E59" s="70">
        <v>48.251249999999999</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ht="22.5" x14ac:dyDescent="0.2">
      <c r="A60" s="38">
        <v>22</v>
      </c>
      <c r="B60" s="39" t="s">
        <v>64</v>
      </c>
      <c r="C60" s="47" t="s">
        <v>113</v>
      </c>
      <c r="D60" s="25" t="s">
        <v>66</v>
      </c>
      <c r="E60" s="70">
        <v>330.09900000000005</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x14ac:dyDescent="0.2">
      <c r="A61" s="38">
        <v>23</v>
      </c>
      <c r="B61" s="39" t="s">
        <v>64</v>
      </c>
      <c r="C61" s="47" t="s">
        <v>444</v>
      </c>
      <c r="D61" s="25" t="s">
        <v>66</v>
      </c>
      <c r="E61" s="70">
        <v>948.16999999999973</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x14ac:dyDescent="0.2">
      <c r="A62" s="38">
        <v>24</v>
      </c>
      <c r="B62" s="39" t="s">
        <v>64</v>
      </c>
      <c r="C62" s="47" t="s">
        <v>445</v>
      </c>
      <c r="D62" s="25" t="s">
        <v>66</v>
      </c>
      <c r="E62" s="70">
        <v>948.16999999999973</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v>25</v>
      </c>
      <c r="B63" s="39" t="s">
        <v>64</v>
      </c>
      <c r="C63" s="47" t="s">
        <v>116</v>
      </c>
      <c r="D63" s="25" t="s">
        <v>66</v>
      </c>
      <c r="E63" s="70">
        <v>338.53000000000009</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x14ac:dyDescent="0.2">
      <c r="A64" s="38">
        <v>26</v>
      </c>
      <c r="B64" s="39" t="s">
        <v>64</v>
      </c>
      <c r="C64" s="47" t="s">
        <v>351</v>
      </c>
      <c r="D64" s="25" t="s">
        <v>66</v>
      </c>
      <c r="E64" s="70">
        <v>338.53000000000009</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38">
        <v>27</v>
      </c>
      <c r="B65" s="39" t="s">
        <v>64</v>
      </c>
      <c r="C65" s="47" t="s">
        <v>118</v>
      </c>
      <c r="D65" s="25" t="s">
        <v>66</v>
      </c>
      <c r="E65" s="70">
        <v>86</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x14ac:dyDescent="0.2">
      <c r="A66" s="38">
        <v>28</v>
      </c>
      <c r="B66" s="39" t="s">
        <v>64</v>
      </c>
      <c r="C66" s="47" t="s">
        <v>119</v>
      </c>
      <c r="D66" s="25" t="s">
        <v>66</v>
      </c>
      <c r="E66" s="70">
        <v>204</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ht="22.5" x14ac:dyDescent="0.2">
      <c r="A67" s="38">
        <v>29</v>
      </c>
      <c r="B67" s="39" t="s">
        <v>64</v>
      </c>
      <c r="C67" s="47" t="s">
        <v>120</v>
      </c>
      <c r="D67" s="25" t="s">
        <v>66</v>
      </c>
      <c r="E67" s="70">
        <v>204</v>
      </c>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x14ac:dyDescent="0.2">
      <c r="A68" s="38">
        <v>30</v>
      </c>
      <c r="B68" s="39" t="s">
        <v>64</v>
      </c>
      <c r="C68" s="47" t="s">
        <v>121</v>
      </c>
      <c r="D68" s="25" t="s">
        <v>69</v>
      </c>
      <c r="E68" s="70">
        <v>1</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x14ac:dyDescent="0.2">
      <c r="A69" s="38">
        <v>31</v>
      </c>
      <c r="B69" s="39" t="s">
        <v>64</v>
      </c>
      <c r="C69" s="47" t="s">
        <v>122</v>
      </c>
      <c r="D69" s="25" t="s">
        <v>123</v>
      </c>
      <c r="E69" s="70">
        <v>10</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ht="12" thickBot="1" x14ac:dyDescent="0.25">
      <c r="A70" s="38" t="s">
        <v>67</v>
      </c>
      <c r="B70" s="39"/>
      <c r="C70" s="47" t="s">
        <v>124</v>
      </c>
      <c r="D70" s="25" t="s">
        <v>125</v>
      </c>
      <c r="E70" s="70">
        <v>109.00857142857156</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ht="12" thickBot="1" x14ac:dyDescent="0.25">
      <c r="A71" s="182" t="s">
        <v>126</v>
      </c>
      <c r="B71" s="183"/>
      <c r="C71" s="183"/>
      <c r="D71" s="183"/>
      <c r="E71" s="183"/>
      <c r="F71" s="183"/>
      <c r="G71" s="183"/>
      <c r="H71" s="183"/>
      <c r="I71" s="183"/>
      <c r="J71" s="183"/>
      <c r="K71" s="184"/>
      <c r="L71" s="72">
        <f>SUM(L14:L70)</f>
        <v>0</v>
      </c>
      <c r="M71" s="73">
        <f>SUM(M14:M70)</f>
        <v>0</v>
      </c>
      <c r="N71" s="73">
        <f>SUM(N14:N70)</f>
        <v>0</v>
      </c>
      <c r="O71" s="73">
        <f>SUM(O14:O70)</f>
        <v>0</v>
      </c>
      <c r="P71" s="74">
        <f>SUM(P14:P70)</f>
        <v>0</v>
      </c>
    </row>
    <row r="72" spans="1:16" x14ac:dyDescent="0.2">
      <c r="A72" s="17"/>
      <c r="B72" s="17"/>
      <c r="C72" s="17"/>
      <c r="D72" s="17"/>
      <c r="E72" s="17"/>
      <c r="F72" s="17"/>
      <c r="G72" s="17"/>
      <c r="H72" s="17"/>
      <c r="I72" s="17"/>
      <c r="J72" s="17"/>
      <c r="K72" s="17"/>
      <c r="L72" s="17"/>
      <c r="M72" s="17"/>
      <c r="N72" s="17"/>
      <c r="O72" s="17"/>
      <c r="P72" s="17"/>
    </row>
    <row r="73" spans="1:16" x14ac:dyDescent="0.2">
      <c r="A73" s="17"/>
      <c r="B73" s="17"/>
      <c r="C73" s="17"/>
      <c r="D73" s="17"/>
      <c r="E73" s="17"/>
      <c r="F73" s="17"/>
      <c r="G73" s="17"/>
      <c r="H73" s="17"/>
      <c r="I73" s="17"/>
      <c r="J73" s="17"/>
      <c r="K73" s="17"/>
      <c r="L73" s="17"/>
      <c r="M73" s="17"/>
      <c r="N73" s="17"/>
      <c r="O73" s="17"/>
      <c r="P73" s="17"/>
    </row>
    <row r="74" spans="1:16" x14ac:dyDescent="0.2">
      <c r="A74" s="1" t="s">
        <v>14</v>
      </c>
      <c r="B74" s="17"/>
      <c r="C74" s="181">
        <f>'Kops a'!C40:H40</f>
        <v>0</v>
      </c>
      <c r="D74" s="181"/>
      <c r="E74" s="181"/>
      <c r="F74" s="181"/>
      <c r="G74" s="181"/>
      <c r="H74" s="181"/>
      <c r="I74" s="17"/>
      <c r="J74" s="17"/>
      <c r="K74" s="17"/>
      <c r="L74" s="17"/>
      <c r="M74" s="17"/>
      <c r="N74" s="17"/>
      <c r="O74" s="17"/>
      <c r="P74" s="17"/>
    </row>
    <row r="75" spans="1:16" x14ac:dyDescent="0.2">
      <c r="A75" s="17"/>
      <c r="B75" s="17"/>
      <c r="C75" s="118" t="s">
        <v>15</v>
      </c>
      <c r="D75" s="118"/>
      <c r="E75" s="118"/>
      <c r="F75" s="118"/>
      <c r="G75" s="118"/>
      <c r="H75" s="118"/>
      <c r="I75" s="17"/>
      <c r="J75" s="17"/>
      <c r="K75" s="17"/>
      <c r="L75" s="17"/>
      <c r="M75" s="17"/>
      <c r="N75" s="17"/>
      <c r="O75" s="17"/>
      <c r="P75" s="17"/>
    </row>
    <row r="76" spans="1:16" x14ac:dyDescent="0.2">
      <c r="A76" s="17"/>
      <c r="B76" s="17"/>
      <c r="C76" s="17"/>
      <c r="D76" s="17"/>
      <c r="E76" s="17"/>
      <c r="F76" s="17"/>
      <c r="G76" s="17"/>
      <c r="H76" s="17"/>
      <c r="I76" s="17"/>
      <c r="J76" s="17"/>
      <c r="K76" s="17"/>
      <c r="L76" s="17"/>
      <c r="M76" s="17"/>
      <c r="N76" s="17"/>
      <c r="O76" s="17"/>
      <c r="P76" s="17"/>
    </row>
    <row r="77" spans="1:16" x14ac:dyDescent="0.2">
      <c r="A77" s="91" t="str">
        <f>'Kops a'!A43</f>
        <v>Tāme sastādīta 20__. gada __. _________</v>
      </c>
      <c r="B77" s="92"/>
      <c r="C77" s="92"/>
      <c r="D77" s="92"/>
      <c r="E77" s="17"/>
      <c r="F77" s="17"/>
      <c r="G77" s="17"/>
      <c r="H77" s="17"/>
      <c r="I77" s="17"/>
      <c r="J77" s="17"/>
      <c r="K77" s="17"/>
      <c r="L77" s="17"/>
      <c r="M77" s="17"/>
      <c r="N77" s="17"/>
      <c r="O77" s="17"/>
      <c r="P77" s="17"/>
    </row>
    <row r="78" spans="1:16" x14ac:dyDescent="0.2">
      <c r="A78" s="17"/>
      <c r="B78" s="17"/>
      <c r="C78" s="17"/>
      <c r="D78" s="17"/>
      <c r="E78" s="17"/>
      <c r="F78" s="17"/>
      <c r="G78" s="17"/>
      <c r="H78" s="17"/>
      <c r="I78" s="17"/>
      <c r="J78" s="17"/>
      <c r="K78" s="17"/>
      <c r="L78" s="17"/>
      <c r="M78" s="17"/>
      <c r="N78" s="17"/>
      <c r="O78" s="17"/>
      <c r="P78" s="17"/>
    </row>
    <row r="79" spans="1:16" x14ac:dyDescent="0.2">
      <c r="A79" s="1" t="s">
        <v>38</v>
      </c>
      <c r="B79" s="17"/>
      <c r="C79" s="181">
        <f>'Kops a'!C45:H45</f>
        <v>0</v>
      </c>
      <c r="D79" s="181"/>
      <c r="E79" s="181"/>
      <c r="F79" s="181"/>
      <c r="G79" s="181"/>
      <c r="H79" s="181"/>
      <c r="I79" s="17"/>
      <c r="J79" s="17"/>
      <c r="K79" s="17"/>
      <c r="L79" s="17"/>
      <c r="M79" s="17"/>
      <c r="N79" s="17"/>
      <c r="O79" s="17"/>
      <c r="P79" s="17"/>
    </row>
    <row r="80" spans="1:16" x14ac:dyDescent="0.2">
      <c r="A80" s="17"/>
      <c r="B80" s="17"/>
      <c r="C80" s="118" t="s">
        <v>15</v>
      </c>
      <c r="D80" s="118"/>
      <c r="E80" s="118"/>
      <c r="F80" s="118"/>
      <c r="G80" s="118"/>
      <c r="H80" s="118"/>
      <c r="I80" s="17"/>
      <c r="J80" s="17"/>
      <c r="K80" s="17"/>
      <c r="L80" s="17"/>
      <c r="M80" s="17"/>
      <c r="N80" s="17"/>
      <c r="O80" s="17"/>
      <c r="P80" s="17"/>
    </row>
    <row r="81" spans="1:16" x14ac:dyDescent="0.2">
      <c r="A81" s="17"/>
      <c r="B81" s="17"/>
      <c r="C81" s="17"/>
      <c r="D81" s="17"/>
      <c r="E81" s="17"/>
      <c r="F81" s="17"/>
      <c r="G81" s="17"/>
      <c r="H81" s="17"/>
      <c r="I81" s="17"/>
      <c r="J81" s="17"/>
      <c r="K81" s="17"/>
      <c r="L81" s="17"/>
      <c r="M81" s="17"/>
      <c r="N81" s="17"/>
      <c r="O81" s="17"/>
      <c r="P81" s="17"/>
    </row>
    <row r="82" spans="1:16" x14ac:dyDescent="0.2">
      <c r="A82" s="91" t="s">
        <v>55</v>
      </c>
      <c r="B82" s="92"/>
      <c r="C82" s="96">
        <f>'Kops a'!C48</f>
        <v>0</v>
      </c>
      <c r="D82" s="51"/>
      <c r="E82" s="17"/>
      <c r="F82" s="17"/>
      <c r="G82" s="17"/>
      <c r="H82" s="17"/>
      <c r="I82" s="17"/>
      <c r="J82" s="17"/>
      <c r="K82" s="17"/>
      <c r="L82" s="17"/>
      <c r="M82" s="17"/>
      <c r="N82" s="17"/>
      <c r="O82" s="17"/>
      <c r="P82" s="17"/>
    </row>
    <row r="83" spans="1:16" x14ac:dyDescent="0.2">
      <c r="A83" s="17"/>
      <c r="B83" s="17"/>
      <c r="C83" s="17"/>
      <c r="D83" s="17"/>
      <c r="E83" s="17"/>
      <c r="F83" s="17"/>
      <c r="G83" s="17"/>
      <c r="H83" s="17"/>
      <c r="I83" s="17"/>
      <c r="J83" s="17"/>
      <c r="K83" s="17"/>
      <c r="L83" s="17"/>
      <c r="M83" s="17"/>
      <c r="N83" s="17"/>
      <c r="O83" s="17"/>
      <c r="P83" s="17"/>
    </row>
    <row r="84" spans="1:16" x14ac:dyDescent="0.2">
      <c r="A84" s="29" t="s">
        <v>400</v>
      </c>
    </row>
    <row r="85" spans="1:16" x14ac:dyDescent="0.2">
      <c r="A85" s="29" t="s">
        <v>401</v>
      </c>
    </row>
    <row r="86" spans="1:16" x14ac:dyDescent="0.2">
      <c r="A86" s="100" t="s">
        <v>402</v>
      </c>
    </row>
  </sheetData>
  <mergeCells count="22">
    <mergeCell ref="C80:H80"/>
    <mergeCell ref="C4:I4"/>
    <mergeCell ref="F12:K12"/>
    <mergeCell ref="A9:F9"/>
    <mergeCell ref="J9:M9"/>
    <mergeCell ref="D8:L8"/>
    <mergeCell ref="A71:K71"/>
    <mergeCell ref="C74:H74"/>
    <mergeCell ref="C75:H75"/>
    <mergeCell ref="C79:H79"/>
    <mergeCell ref="N9:O9"/>
    <mergeCell ref="A12:A13"/>
    <mergeCell ref="B12:B13"/>
    <mergeCell ref="C12:C13"/>
    <mergeCell ref="D12:D13"/>
    <mergeCell ref="E12:E13"/>
    <mergeCell ref="L12:P12"/>
    <mergeCell ref="C2:I2"/>
    <mergeCell ref="C3:I3"/>
    <mergeCell ref="D5:L5"/>
    <mergeCell ref="D6:L6"/>
    <mergeCell ref="D7:L7"/>
  </mergeCells>
  <conditionalFormatting sqref="A15:B70 I15:J70 D15:G70">
    <cfRule type="cellIs" dxfId="157" priority="27" operator="equal">
      <formula>0</formula>
    </cfRule>
  </conditionalFormatting>
  <conditionalFormatting sqref="N9:O9">
    <cfRule type="cellIs" dxfId="156" priority="26" operator="equal">
      <formula>0</formula>
    </cfRule>
  </conditionalFormatting>
  <conditionalFormatting sqref="A9:F9">
    <cfRule type="containsText" dxfId="155"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54" priority="23" operator="equal">
      <formula>0</formula>
    </cfRule>
  </conditionalFormatting>
  <conditionalFormatting sqref="O10">
    <cfRule type="cellIs" dxfId="153" priority="22" operator="equal">
      <formula>"20__. gada __. _________"</formula>
    </cfRule>
  </conditionalFormatting>
  <conditionalFormatting sqref="A71:K71">
    <cfRule type="containsText" dxfId="152" priority="21" operator="containsText" text="Tiešās izmaksas kopā, t. sk. darba devēja sociālais nodoklis __.__% ">
      <formula>NOT(ISERROR(SEARCH("Tiešās izmaksas kopā, t. sk. darba devēja sociālais nodoklis __.__% ",A71)))</formula>
    </cfRule>
  </conditionalFormatting>
  <conditionalFormatting sqref="H14:H70 K14:P70 L71:P71">
    <cfRule type="cellIs" dxfId="151" priority="16" operator="equal">
      <formula>0</formula>
    </cfRule>
  </conditionalFormatting>
  <conditionalFormatting sqref="C4:I4">
    <cfRule type="cellIs" dxfId="150" priority="15" operator="equal">
      <formula>0</formula>
    </cfRule>
  </conditionalFormatting>
  <conditionalFormatting sqref="C15:C70">
    <cfRule type="cellIs" dxfId="149" priority="14" operator="equal">
      <formula>0</formula>
    </cfRule>
  </conditionalFormatting>
  <conditionalFormatting sqref="D5:L8">
    <cfRule type="cellIs" dxfId="148" priority="11" operator="equal">
      <formula>0</formula>
    </cfRule>
  </conditionalFormatting>
  <conditionalFormatting sqref="A14:B14 D14:G14">
    <cfRule type="cellIs" dxfId="147" priority="10" operator="equal">
      <formula>0</formula>
    </cfRule>
  </conditionalFormatting>
  <conditionalFormatting sqref="C14">
    <cfRule type="cellIs" dxfId="146" priority="9" operator="equal">
      <formula>0</formula>
    </cfRule>
  </conditionalFormatting>
  <conditionalFormatting sqref="I14:J14">
    <cfRule type="cellIs" dxfId="145" priority="8" operator="equal">
      <formula>0</formula>
    </cfRule>
  </conditionalFormatting>
  <conditionalFormatting sqref="P10">
    <cfRule type="cellIs" dxfId="144" priority="7" operator="equal">
      <formula>"20__. gada __. _________"</formula>
    </cfRule>
  </conditionalFormatting>
  <conditionalFormatting sqref="C79:H79">
    <cfRule type="cellIs" dxfId="143" priority="4" operator="equal">
      <formula>0</formula>
    </cfRule>
  </conditionalFormatting>
  <conditionalFormatting sqref="C74:H74">
    <cfRule type="cellIs" dxfId="142" priority="3" operator="equal">
      <formula>0</formula>
    </cfRule>
  </conditionalFormatting>
  <conditionalFormatting sqref="C79:H79 C82 C74:H74">
    <cfRule type="cellIs" dxfId="141" priority="2" operator="equal">
      <formula>0</formula>
    </cfRule>
  </conditionalFormatting>
  <conditionalFormatting sqref="D1">
    <cfRule type="cellIs" dxfId="140"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9C848299-F747-4D4C-BE47-58A1BBDB8A5B}">
            <xm:f>NOT(ISERROR(SEARCH("Tāme sastādīta ____. gada ___. ______________",A77)))</xm:f>
            <xm:f>"Tāme sastādīta ____. gada ___. ______________"</xm:f>
            <x14:dxf>
              <font>
                <color auto="1"/>
              </font>
              <fill>
                <patternFill>
                  <bgColor rgb="FFC6EFCE"/>
                </patternFill>
              </fill>
            </x14:dxf>
          </x14:cfRule>
          <xm:sqref>A77</xm:sqref>
        </x14:conditionalFormatting>
        <x14:conditionalFormatting xmlns:xm="http://schemas.microsoft.com/office/excel/2006/main">
          <x14:cfRule type="containsText" priority="5" operator="containsText" id="{1A9581D5-9790-4D5D-94E5-4E7B8C258AD0}">
            <xm:f>NOT(ISERROR(SEARCH("Sertifikāta Nr. _________________________________",A82)))</xm:f>
            <xm:f>"Sertifikāta Nr. _________________________________"</xm:f>
            <x14:dxf>
              <font>
                <color auto="1"/>
              </font>
              <fill>
                <patternFill>
                  <bgColor rgb="FFC6EFCE"/>
                </patternFill>
              </fill>
            </x14:dxf>
          </x14:cfRule>
          <xm:sqref>A82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74C8-B942-468C-9E35-4B652372A6EE}">
  <sheetPr codeName="Sheet12"/>
  <dimension ref="A1:P85"/>
  <sheetViews>
    <sheetView topLeftCell="A25" zoomScale="130" zoomScaleNormal="130" workbookViewId="0">
      <selection activeCell="C27" sqref="C27"/>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a'!A24</f>
        <v>0</v>
      </c>
      <c r="E1" s="23"/>
      <c r="F1" s="23"/>
      <c r="G1" s="23"/>
      <c r="H1" s="23"/>
      <c r="I1" s="23"/>
      <c r="J1" s="23"/>
      <c r="N1" s="26"/>
      <c r="O1" s="27"/>
      <c r="P1" s="28"/>
    </row>
    <row r="2" spans="1:16" x14ac:dyDescent="0.2">
      <c r="A2" s="29"/>
      <c r="B2" s="29"/>
      <c r="C2" s="164" t="s">
        <v>127</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P70</f>
        <v>0</v>
      </c>
      <c r="O9" s="177"/>
      <c r="P9" s="31"/>
    </row>
    <row r="10" spans="1:16" x14ac:dyDescent="0.2">
      <c r="A10" s="32"/>
      <c r="B10" s="33"/>
      <c r="C10" s="4"/>
      <c r="D10" s="23"/>
      <c r="E10" s="23"/>
      <c r="F10" s="23"/>
      <c r="G10" s="23"/>
      <c r="H10" s="23"/>
      <c r="I10" s="23"/>
      <c r="J10" s="23"/>
      <c r="K10" s="23"/>
      <c r="L10" s="29"/>
      <c r="M10" s="29"/>
      <c r="O10" s="94"/>
      <c r="P10" s="93" t="str">
        <f>A76</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64</v>
      </c>
      <c r="C14" s="66" t="s">
        <v>128</v>
      </c>
      <c r="D14" s="67" t="s">
        <v>123</v>
      </c>
      <c r="E14" s="70">
        <v>9.0299999999999994</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2</v>
      </c>
      <c r="B15" s="39" t="s">
        <v>64</v>
      </c>
      <c r="C15" s="47" t="s">
        <v>129</v>
      </c>
      <c r="D15" s="25" t="s">
        <v>69</v>
      </c>
      <c r="E15" s="70">
        <v>6</v>
      </c>
      <c r="F15" s="71"/>
      <c r="G15" s="68"/>
      <c r="H15" s="48">
        <f t="shared" ref="H15:H55" si="0">ROUND(F15*G15,2)</f>
        <v>0</v>
      </c>
      <c r="I15" s="68"/>
      <c r="J15" s="68"/>
      <c r="K15" s="49">
        <f t="shared" ref="K15:K55" si="1">SUM(H15:J15)</f>
        <v>0</v>
      </c>
      <c r="L15" s="50">
        <f t="shared" ref="L15:L55" si="2">ROUND(E15*F15,2)</f>
        <v>0</v>
      </c>
      <c r="M15" s="48">
        <f t="shared" ref="M15:M55" si="3">ROUND(H15*E15,2)</f>
        <v>0</v>
      </c>
      <c r="N15" s="48">
        <f t="shared" ref="N15:N55" si="4">ROUND(I15*E15,2)</f>
        <v>0</v>
      </c>
      <c r="O15" s="48">
        <f t="shared" ref="O15:O55" si="5">ROUND(J15*E15,2)</f>
        <v>0</v>
      </c>
      <c r="P15" s="49">
        <f t="shared" ref="P15:P55" si="6">SUM(M15:O15)</f>
        <v>0</v>
      </c>
    </row>
    <row r="16" spans="1:16" ht="22.5" x14ac:dyDescent="0.2">
      <c r="A16" s="38">
        <v>3</v>
      </c>
      <c r="B16" s="39" t="s">
        <v>64</v>
      </c>
      <c r="C16" s="47" t="s">
        <v>130</v>
      </c>
      <c r="D16" s="25" t="s">
        <v>123</v>
      </c>
      <c r="E16" s="70">
        <v>180</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4</v>
      </c>
      <c r="B17" s="39" t="s">
        <v>64</v>
      </c>
      <c r="C17" s="47" t="s">
        <v>131</v>
      </c>
      <c r="D17" s="25" t="s">
        <v>73</v>
      </c>
      <c r="E17" s="70">
        <v>150</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t="s">
        <v>67</v>
      </c>
      <c r="B18" s="39"/>
      <c r="C18" s="47" t="s">
        <v>404</v>
      </c>
      <c r="D18" s="25" t="s">
        <v>84</v>
      </c>
      <c r="E18" s="70">
        <v>75</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t="s">
        <v>64</v>
      </c>
      <c r="C19" s="47" t="s">
        <v>132</v>
      </c>
      <c r="D19" s="25" t="s">
        <v>66</v>
      </c>
      <c r="E19" s="70">
        <v>86</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t="s">
        <v>67</v>
      </c>
      <c r="B20" s="39"/>
      <c r="C20" s="47" t="s">
        <v>133</v>
      </c>
      <c r="D20" s="25" t="s">
        <v>84</v>
      </c>
      <c r="E20" s="70">
        <v>86</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6</v>
      </c>
      <c r="B21" s="39" t="s">
        <v>64</v>
      </c>
      <c r="C21" s="47" t="s">
        <v>134</v>
      </c>
      <c r="D21" s="25" t="s">
        <v>73</v>
      </c>
      <c r="E21" s="70">
        <v>150</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t="s">
        <v>67</v>
      </c>
      <c r="B22" s="39"/>
      <c r="C22" s="47" t="s">
        <v>405</v>
      </c>
      <c r="D22" s="25" t="s">
        <v>84</v>
      </c>
      <c r="E22" s="70">
        <v>37.5</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67.5" x14ac:dyDescent="0.2">
      <c r="A23" s="38">
        <v>7</v>
      </c>
      <c r="B23" s="39" t="s">
        <v>135</v>
      </c>
      <c r="C23" s="47" t="s">
        <v>136</v>
      </c>
      <c r="D23" s="25" t="s">
        <v>73</v>
      </c>
      <c r="E23" s="70">
        <v>150</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t="s">
        <v>67</v>
      </c>
      <c r="B24" s="39"/>
      <c r="C24" s="47" t="s">
        <v>353</v>
      </c>
      <c r="D24" s="25" t="s">
        <v>73</v>
      </c>
      <c r="E24" s="70">
        <v>157.5</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t="s">
        <v>67</v>
      </c>
      <c r="B25" s="39"/>
      <c r="C25" s="47" t="s">
        <v>85</v>
      </c>
      <c r="D25" s="25" t="s">
        <v>84</v>
      </c>
      <c r="E25" s="70">
        <v>750</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8</v>
      </c>
      <c r="B26" s="39" t="s">
        <v>64</v>
      </c>
      <c r="C26" s="47" t="s">
        <v>138</v>
      </c>
      <c r="D26" s="25" t="s">
        <v>123</v>
      </c>
      <c r="E26" s="70">
        <v>180</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v>9</v>
      </c>
      <c r="B27" s="39" t="s">
        <v>64</v>
      </c>
      <c r="C27" s="103" t="s">
        <v>462</v>
      </c>
      <c r="D27" s="25" t="s">
        <v>73</v>
      </c>
      <c r="E27" s="70">
        <v>150</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t="s">
        <v>67</v>
      </c>
      <c r="B28" s="39"/>
      <c r="C28" s="47" t="s">
        <v>139</v>
      </c>
      <c r="D28" s="25" t="s">
        <v>84</v>
      </c>
      <c r="E28" s="70">
        <v>750</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t="s">
        <v>67</v>
      </c>
      <c r="B29" s="39"/>
      <c r="C29" s="47" t="s">
        <v>106</v>
      </c>
      <c r="D29" s="25" t="s">
        <v>73</v>
      </c>
      <c r="E29" s="70">
        <v>165</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t="s">
        <v>67</v>
      </c>
      <c r="B30" s="39"/>
      <c r="C30" s="47" t="s">
        <v>108</v>
      </c>
      <c r="D30" s="25" t="s">
        <v>109</v>
      </c>
      <c r="E30" s="70">
        <v>13.5</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t="s">
        <v>67</v>
      </c>
      <c r="B31" s="39"/>
      <c r="C31" s="47" t="s">
        <v>83</v>
      </c>
      <c r="D31" s="25" t="s">
        <v>84</v>
      </c>
      <c r="E31" s="70">
        <v>45</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22.5" x14ac:dyDescent="0.2">
      <c r="A32" s="38">
        <v>10</v>
      </c>
      <c r="B32" s="39" t="s">
        <v>64</v>
      </c>
      <c r="C32" s="47" t="s">
        <v>140</v>
      </c>
      <c r="D32" s="25" t="s">
        <v>66</v>
      </c>
      <c r="E32" s="70">
        <v>86</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t="s">
        <v>67</v>
      </c>
      <c r="B33" s="39"/>
      <c r="C33" s="47" t="s">
        <v>407</v>
      </c>
      <c r="D33" s="25" t="s">
        <v>84</v>
      </c>
      <c r="E33" s="70">
        <v>25.8</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t="s">
        <v>67</v>
      </c>
      <c r="B34" s="39"/>
      <c r="C34" s="47" t="s">
        <v>408</v>
      </c>
      <c r="D34" s="25" t="s">
        <v>84</v>
      </c>
      <c r="E34" s="70">
        <v>51.6</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22.5" x14ac:dyDescent="0.2">
      <c r="A35" s="38" t="s">
        <v>67</v>
      </c>
      <c r="B35" s="39"/>
      <c r="C35" s="47" t="s">
        <v>141</v>
      </c>
      <c r="D35" s="25"/>
      <c r="E35" s="70"/>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11</v>
      </c>
      <c r="B36" s="39" t="s">
        <v>64</v>
      </c>
      <c r="C36" s="47" t="s">
        <v>142</v>
      </c>
      <c r="D36" s="25" t="s">
        <v>73</v>
      </c>
      <c r="E36" s="70">
        <v>60.199999999999996</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12</v>
      </c>
      <c r="B37" s="39" t="s">
        <v>64</v>
      </c>
      <c r="C37" s="47" t="s">
        <v>143</v>
      </c>
      <c r="D37" s="25" t="s">
        <v>123</v>
      </c>
      <c r="E37" s="70">
        <v>6.02</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t="s">
        <v>67</v>
      </c>
      <c r="B38" s="39"/>
      <c r="C38" s="47" t="s">
        <v>144</v>
      </c>
      <c r="D38" s="25" t="s">
        <v>123</v>
      </c>
      <c r="E38" s="70">
        <v>6.6219999999999999</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13</v>
      </c>
      <c r="B39" s="39" t="s">
        <v>64</v>
      </c>
      <c r="C39" s="47" t="s">
        <v>145</v>
      </c>
      <c r="D39" s="25" t="s">
        <v>123</v>
      </c>
      <c r="E39" s="70">
        <v>3.01</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t="s">
        <v>67</v>
      </c>
      <c r="B40" s="39"/>
      <c r="C40" s="47" t="s">
        <v>144</v>
      </c>
      <c r="D40" s="25" t="s">
        <v>123</v>
      </c>
      <c r="E40" s="70">
        <v>3.3109999999999999</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14</v>
      </c>
      <c r="B41" s="39" t="s">
        <v>64</v>
      </c>
      <c r="C41" s="47" t="s">
        <v>146</v>
      </c>
      <c r="D41" s="25" t="s">
        <v>123</v>
      </c>
      <c r="E41" s="70">
        <v>3.01</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t="s">
        <v>67</v>
      </c>
      <c r="B42" s="39"/>
      <c r="C42" s="47" t="s">
        <v>147</v>
      </c>
      <c r="D42" s="25" t="s">
        <v>123</v>
      </c>
      <c r="E42" s="70">
        <v>3.3109999999999999</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v>15</v>
      </c>
      <c r="B43" s="39" t="s">
        <v>64</v>
      </c>
      <c r="C43" s="47" t="s">
        <v>150</v>
      </c>
      <c r="D43" s="25" t="s">
        <v>73</v>
      </c>
      <c r="E43" s="70">
        <v>60.199999999999996</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t="s">
        <v>67</v>
      </c>
      <c r="B44" s="39"/>
      <c r="C44" s="47" t="s">
        <v>151</v>
      </c>
      <c r="D44" s="25" t="s">
        <v>73</v>
      </c>
      <c r="E44" s="70">
        <v>63.21</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t="s">
        <v>67</v>
      </c>
      <c r="B45" s="39"/>
      <c r="C45" s="47" t="s">
        <v>152</v>
      </c>
      <c r="D45" s="25" t="s">
        <v>123</v>
      </c>
      <c r="E45" s="70">
        <v>4.2140000000000004</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v>16</v>
      </c>
      <c r="B46" s="39" t="s">
        <v>64</v>
      </c>
      <c r="C46" s="47" t="s">
        <v>153</v>
      </c>
      <c r="D46" s="25" t="s">
        <v>66</v>
      </c>
      <c r="E46" s="70">
        <v>86</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x14ac:dyDescent="0.2">
      <c r="A47" s="38" t="s">
        <v>67</v>
      </c>
      <c r="B47" s="39"/>
      <c r="C47" s="47" t="s">
        <v>83</v>
      </c>
      <c r="D47" s="25" t="s">
        <v>84</v>
      </c>
      <c r="E47" s="70">
        <v>18.059999999999999</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ht="22.5" x14ac:dyDescent="0.2">
      <c r="A48" s="38">
        <v>17</v>
      </c>
      <c r="B48" s="39" t="s">
        <v>64</v>
      </c>
      <c r="C48" s="47" t="s">
        <v>154</v>
      </c>
      <c r="D48" s="25" t="s">
        <v>73</v>
      </c>
      <c r="E48" s="70">
        <v>12</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t="s">
        <v>67</v>
      </c>
      <c r="B49" s="39"/>
      <c r="C49" s="47" t="s">
        <v>354</v>
      </c>
      <c r="D49" s="25" t="s">
        <v>84</v>
      </c>
      <c r="E49" s="70">
        <v>54</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x14ac:dyDescent="0.2">
      <c r="A50" s="38" t="s">
        <v>67</v>
      </c>
      <c r="B50" s="39"/>
      <c r="C50" s="47" t="s">
        <v>108</v>
      </c>
      <c r="D50" s="25" t="s">
        <v>109</v>
      </c>
      <c r="E50" s="70">
        <v>1.08</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ht="33.75" x14ac:dyDescent="0.2">
      <c r="A51" s="38">
        <v>18</v>
      </c>
      <c r="B51" s="39" t="s">
        <v>64</v>
      </c>
      <c r="C51" s="47" t="s">
        <v>156</v>
      </c>
      <c r="D51" s="25" t="s">
        <v>109</v>
      </c>
      <c r="E51" s="25">
        <v>5</v>
      </c>
      <c r="F51" s="48"/>
      <c r="G51" s="48"/>
      <c r="H51" s="48">
        <f t="shared" si="0"/>
        <v>0</v>
      </c>
      <c r="I51" s="48"/>
      <c r="J51" s="48"/>
      <c r="K51" s="107">
        <f t="shared" si="1"/>
        <v>0</v>
      </c>
      <c r="L51" s="48">
        <f t="shared" si="2"/>
        <v>0</v>
      </c>
      <c r="M51" s="48">
        <f t="shared" si="3"/>
        <v>0</v>
      </c>
      <c r="N51" s="48">
        <f t="shared" si="4"/>
        <v>0</v>
      </c>
      <c r="O51" s="48">
        <f t="shared" si="5"/>
        <v>0</v>
      </c>
      <c r="P51" s="49">
        <f t="shared" si="6"/>
        <v>0</v>
      </c>
    </row>
    <row r="52" spans="1:16" x14ac:dyDescent="0.2">
      <c r="A52" s="38">
        <v>19</v>
      </c>
      <c r="B52" s="39" t="s">
        <v>64</v>
      </c>
      <c r="C52" s="47" t="s">
        <v>157</v>
      </c>
      <c r="D52" s="25" t="s">
        <v>73</v>
      </c>
      <c r="E52" s="25">
        <v>43</v>
      </c>
      <c r="F52" s="48"/>
      <c r="G52" s="48"/>
      <c r="H52" s="48">
        <f t="shared" si="0"/>
        <v>0</v>
      </c>
      <c r="I52" s="48"/>
      <c r="J52" s="48"/>
      <c r="K52" s="107">
        <f t="shared" si="1"/>
        <v>0</v>
      </c>
      <c r="L52" s="48">
        <f t="shared" si="2"/>
        <v>0</v>
      </c>
      <c r="M52" s="48">
        <f t="shared" si="3"/>
        <v>0</v>
      </c>
      <c r="N52" s="48">
        <f t="shared" si="4"/>
        <v>0</v>
      </c>
      <c r="O52" s="48">
        <f t="shared" si="5"/>
        <v>0</v>
      </c>
      <c r="P52" s="49">
        <f t="shared" si="6"/>
        <v>0</v>
      </c>
    </row>
    <row r="53" spans="1:16" x14ac:dyDescent="0.2">
      <c r="A53" s="38" t="s">
        <v>67</v>
      </c>
      <c r="B53" s="39"/>
      <c r="C53" s="47" t="s">
        <v>158</v>
      </c>
      <c r="D53" s="25" t="s">
        <v>123</v>
      </c>
      <c r="E53" s="25">
        <v>13.76</v>
      </c>
      <c r="F53" s="48"/>
      <c r="G53" s="48"/>
      <c r="H53" s="48">
        <f t="shared" si="0"/>
        <v>0</v>
      </c>
      <c r="I53" s="48"/>
      <c r="J53" s="48"/>
      <c r="K53" s="107">
        <f t="shared" si="1"/>
        <v>0</v>
      </c>
      <c r="L53" s="48">
        <f t="shared" si="2"/>
        <v>0</v>
      </c>
      <c r="M53" s="48">
        <f t="shared" si="3"/>
        <v>0</v>
      </c>
      <c r="N53" s="48">
        <f t="shared" si="4"/>
        <v>0</v>
      </c>
      <c r="O53" s="48">
        <f t="shared" si="5"/>
        <v>0</v>
      </c>
      <c r="P53" s="49">
        <f t="shared" si="6"/>
        <v>0</v>
      </c>
    </row>
    <row r="54" spans="1:16" x14ac:dyDescent="0.2">
      <c r="A54" s="38">
        <v>20</v>
      </c>
      <c r="B54" s="39" t="s">
        <v>64</v>
      </c>
      <c r="C54" s="47" t="s">
        <v>159</v>
      </c>
      <c r="D54" s="25" t="s">
        <v>73</v>
      </c>
      <c r="E54" s="25">
        <v>43</v>
      </c>
      <c r="F54" s="48"/>
      <c r="G54" s="48"/>
      <c r="H54" s="48">
        <f t="shared" si="0"/>
        <v>0</v>
      </c>
      <c r="I54" s="48"/>
      <c r="J54" s="48"/>
      <c r="K54" s="107">
        <f t="shared" si="1"/>
        <v>0</v>
      </c>
      <c r="L54" s="48">
        <f t="shared" si="2"/>
        <v>0</v>
      </c>
      <c r="M54" s="48">
        <f t="shared" si="3"/>
        <v>0</v>
      </c>
      <c r="N54" s="48">
        <f t="shared" si="4"/>
        <v>0</v>
      </c>
      <c r="O54" s="48">
        <f t="shared" si="5"/>
        <v>0</v>
      </c>
      <c r="P54" s="49">
        <f t="shared" si="6"/>
        <v>0</v>
      </c>
    </row>
    <row r="55" spans="1:16" x14ac:dyDescent="0.2">
      <c r="A55" s="38" t="s">
        <v>67</v>
      </c>
      <c r="B55" s="39"/>
      <c r="C55" s="47" t="s">
        <v>160</v>
      </c>
      <c r="D55" s="25" t="s">
        <v>84</v>
      </c>
      <c r="E55" s="25">
        <v>0.94599999999999995</v>
      </c>
      <c r="F55" s="48"/>
      <c r="G55" s="48"/>
      <c r="H55" s="48">
        <f t="shared" si="0"/>
        <v>0</v>
      </c>
      <c r="I55" s="48"/>
      <c r="J55" s="48"/>
      <c r="K55" s="107">
        <f t="shared" si="1"/>
        <v>0</v>
      </c>
      <c r="L55" s="48">
        <f t="shared" si="2"/>
        <v>0</v>
      </c>
      <c r="M55" s="48">
        <f t="shared" si="3"/>
        <v>0</v>
      </c>
      <c r="N55" s="48">
        <f t="shared" si="4"/>
        <v>0</v>
      </c>
      <c r="O55" s="48">
        <f t="shared" si="5"/>
        <v>0</v>
      </c>
      <c r="P55" s="49">
        <f t="shared" si="6"/>
        <v>0</v>
      </c>
    </row>
    <row r="56" spans="1:16" ht="22.5" x14ac:dyDescent="0.2">
      <c r="A56" s="108"/>
      <c r="B56" s="39"/>
      <c r="C56" s="115" t="s">
        <v>453</v>
      </c>
      <c r="D56" s="25"/>
      <c r="E56" s="25"/>
      <c r="F56" s="48"/>
      <c r="G56" s="48"/>
      <c r="H56" s="48"/>
      <c r="I56" s="48"/>
      <c r="J56" s="48"/>
      <c r="K56" s="107"/>
      <c r="L56" s="48"/>
      <c r="M56" s="48"/>
      <c r="N56" s="48"/>
      <c r="O56" s="48"/>
      <c r="P56" s="109"/>
    </row>
    <row r="57" spans="1:16" x14ac:dyDescent="0.2">
      <c r="A57" s="113">
        <v>21</v>
      </c>
      <c r="B57" s="114" t="s">
        <v>64</v>
      </c>
      <c r="C57" s="115" t="s">
        <v>454</v>
      </c>
      <c r="D57" s="116" t="s">
        <v>123</v>
      </c>
      <c r="E57" s="116">
        <v>2.1</v>
      </c>
      <c r="F57" s="110"/>
      <c r="G57" s="110"/>
      <c r="H57" s="110"/>
      <c r="I57" s="110"/>
      <c r="J57" s="110"/>
      <c r="K57" s="112"/>
      <c r="L57" s="110"/>
      <c r="M57" s="110"/>
      <c r="N57" s="110"/>
      <c r="O57" s="110"/>
      <c r="P57" s="111"/>
    </row>
    <row r="58" spans="1:16" x14ac:dyDescent="0.2">
      <c r="A58" s="113">
        <v>22</v>
      </c>
      <c r="B58" s="114" t="s">
        <v>64</v>
      </c>
      <c r="C58" s="115" t="s">
        <v>455</v>
      </c>
      <c r="D58" s="116" t="s">
        <v>123</v>
      </c>
      <c r="E58" s="116">
        <v>0.15</v>
      </c>
      <c r="F58" s="110"/>
      <c r="G58" s="110"/>
      <c r="H58" s="110"/>
      <c r="I58" s="110"/>
      <c r="J58" s="110"/>
      <c r="K58" s="112"/>
      <c r="L58" s="110"/>
      <c r="M58" s="110"/>
      <c r="N58" s="110"/>
      <c r="O58" s="110"/>
      <c r="P58" s="111"/>
    </row>
    <row r="59" spans="1:16" x14ac:dyDescent="0.2">
      <c r="A59" s="113">
        <v>23</v>
      </c>
      <c r="B59" s="114" t="s">
        <v>64</v>
      </c>
      <c r="C59" s="115" t="s">
        <v>456</v>
      </c>
      <c r="D59" s="116" t="s">
        <v>73</v>
      </c>
      <c r="E59" s="116">
        <v>17.8</v>
      </c>
      <c r="F59" s="110"/>
      <c r="G59" s="110"/>
      <c r="H59" s="110"/>
      <c r="I59" s="110"/>
      <c r="J59" s="110"/>
      <c r="K59" s="112"/>
      <c r="L59" s="110"/>
      <c r="M59" s="110"/>
      <c r="N59" s="110"/>
      <c r="O59" s="110"/>
      <c r="P59" s="111"/>
    </row>
    <row r="60" spans="1:16" x14ac:dyDescent="0.2">
      <c r="A60" s="113"/>
      <c r="B60" s="114"/>
      <c r="C60" s="115" t="s">
        <v>353</v>
      </c>
      <c r="D60" s="116" t="s">
        <v>73</v>
      </c>
      <c r="E60" s="116">
        <v>18.690000000000001</v>
      </c>
      <c r="F60" s="110"/>
      <c r="G60" s="110"/>
      <c r="H60" s="110"/>
      <c r="I60" s="110"/>
      <c r="J60" s="110"/>
      <c r="K60" s="112"/>
      <c r="L60" s="110"/>
      <c r="M60" s="110"/>
      <c r="N60" s="110"/>
      <c r="O60" s="110"/>
      <c r="P60" s="111"/>
    </row>
    <row r="61" spans="1:16" x14ac:dyDescent="0.2">
      <c r="A61" s="113"/>
      <c r="B61" s="114"/>
      <c r="C61" s="115" t="s">
        <v>457</v>
      </c>
      <c r="D61" s="116" t="s">
        <v>84</v>
      </c>
      <c r="E61" s="116">
        <v>89</v>
      </c>
      <c r="F61" s="110"/>
      <c r="G61" s="110"/>
      <c r="H61" s="110"/>
      <c r="I61" s="110"/>
      <c r="J61" s="110"/>
      <c r="K61" s="112"/>
      <c r="L61" s="110"/>
      <c r="M61" s="110"/>
      <c r="N61" s="110"/>
      <c r="O61" s="110"/>
      <c r="P61" s="111"/>
    </row>
    <row r="62" spans="1:16" ht="56.25" x14ac:dyDescent="0.2">
      <c r="A62" s="113">
        <v>24</v>
      </c>
      <c r="B62" s="117" t="s">
        <v>64</v>
      </c>
      <c r="C62" s="115" t="s">
        <v>460</v>
      </c>
      <c r="D62" s="116" t="s">
        <v>73</v>
      </c>
      <c r="E62" s="116">
        <v>18</v>
      </c>
      <c r="F62" s="110"/>
      <c r="G62" s="110"/>
      <c r="H62" s="110"/>
      <c r="I62" s="110"/>
      <c r="J62" s="110"/>
      <c r="K62" s="112"/>
      <c r="L62" s="110"/>
      <c r="M62" s="110"/>
      <c r="N62" s="110"/>
      <c r="O62" s="110"/>
      <c r="P62" s="111"/>
    </row>
    <row r="63" spans="1:16" x14ac:dyDescent="0.2">
      <c r="A63" s="113"/>
      <c r="B63" s="114"/>
      <c r="C63" s="115" t="s">
        <v>85</v>
      </c>
      <c r="D63" s="116" t="s">
        <v>84</v>
      </c>
      <c r="E63" s="116">
        <v>89</v>
      </c>
      <c r="F63" s="110"/>
      <c r="G63" s="110"/>
      <c r="H63" s="110"/>
      <c r="I63" s="110"/>
      <c r="J63" s="110"/>
      <c r="K63" s="112"/>
      <c r="L63" s="110"/>
      <c r="M63" s="110"/>
      <c r="N63" s="110"/>
      <c r="O63" s="110"/>
      <c r="P63" s="111"/>
    </row>
    <row r="64" spans="1:16" x14ac:dyDescent="0.2">
      <c r="A64" s="113"/>
      <c r="B64" s="114"/>
      <c r="C64" s="115" t="s">
        <v>106</v>
      </c>
      <c r="D64" s="116" t="s">
        <v>73</v>
      </c>
      <c r="E64" s="116">
        <v>39.159999999999997</v>
      </c>
      <c r="F64" s="110"/>
      <c r="G64" s="110"/>
      <c r="H64" s="110"/>
      <c r="I64" s="110"/>
      <c r="J64" s="110"/>
      <c r="K64" s="112"/>
      <c r="L64" s="110"/>
      <c r="M64" s="110"/>
      <c r="N64" s="110"/>
      <c r="O64" s="110"/>
      <c r="P64" s="111"/>
    </row>
    <row r="65" spans="1:16" x14ac:dyDescent="0.2">
      <c r="A65" s="113"/>
      <c r="B65" s="114"/>
      <c r="C65" s="115" t="s">
        <v>83</v>
      </c>
      <c r="D65" s="116" t="s">
        <v>84</v>
      </c>
      <c r="E65" s="116">
        <v>5.34</v>
      </c>
      <c r="F65" s="110"/>
      <c r="G65" s="110"/>
      <c r="H65" s="110"/>
      <c r="I65" s="110"/>
      <c r="J65" s="110"/>
      <c r="K65" s="112"/>
      <c r="L65" s="110"/>
      <c r="M65" s="110"/>
      <c r="N65" s="110"/>
      <c r="O65" s="110"/>
      <c r="P65" s="111"/>
    </row>
    <row r="66" spans="1:16" ht="22.5" x14ac:dyDescent="0.2">
      <c r="A66" s="113"/>
      <c r="B66" s="114"/>
      <c r="C66" s="115" t="s">
        <v>107</v>
      </c>
      <c r="D66" s="116" t="s">
        <v>84</v>
      </c>
      <c r="E66" s="116">
        <v>65.86</v>
      </c>
      <c r="F66" s="110"/>
      <c r="G66" s="110"/>
      <c r="H66" s="110"/>
      <c r="I66" s="110"/>
      <c r="J66" s="110"/>
      <c r="K66" s="112"/>
      <c r="L66" s="110"/>
      <c r="M66" s="110"/>
      <c r="N66" s="110"/>
      <c r="O66" s="110"/>
      <c r="P66" s="111"/>
    </row>
    <row r="67" spans="1:16" x14ac:dyDescent="0.2">
      <c r="A67" s="113"/>
      <c r="B67" s="114"/>
      <c r="C67" s="115" t="s">
        <v>108</v>
      </c>
      <c r="D67" s="116" t="s">
        <v>109</v>
      </c>
      <c r="E67" s="116">
        <v>2</v>
      </c>
      <c r="F67" s="110"/>
      <c r="G67" s="110"/>
      <c r="H67" s="110"/>
      <c r="I67" s="110"/>
      <c r="J67" s="110"/>
      <c r="K67" s="112"/>
      <c r="L67" s="110"/>
      <c r="M67" s="110"/>
      <c r="N67" s="110"/>
      <c r="O67" s="110"/>
      <c r="P67" s="111"/>
    </row>
    <row r="68" spans="1:16" x14ac:dyDescent="0.2">
      <c r="A68" s="113">
        <v>25</v>
      </c>
      <c r="B68" s="114" t="s">
        <v>64</v>
      </c>
      <c r="C68" s="115" t="s">
        <v>458</v>
      </c>
      <c r="D68" s="116" t="s">
        <v>123</v>
      </c>
      <c r="E68" s="116">
        <v>0.15</v>
      </c>
      <c r="F68" s="110"/>
      <c r="G68" s="110"/>
      <c r="H68" s="110"/>
      <c r="I68" s="110"/>
      <c r="J68" s="110"/>
      <c r="K68" s="112"/>
      <c r="L68" s="110"/>
      <c r="M68" s="110"/>
      <c r="N68" s="110"/>
      <c r="O68" s="110"/>
      <c r="P68" s="112"/>
    </row>
    <row r="69" spans="1:16" x14ac:dyDescent="0.2">
      <c r="A69" s="113">
        <v>26</v>
      </c>
      <c r="B69" s="114" t="s">
        <v>64</v>
      </c>
      <c r="C69" s="115" t="s">
        <v>459</v>
      </c>
      <c r="D69" s="116" t="s">
        <v>123</v>
      </c>
      <c r="E69" s="116">
        <v>0.1</v>
      </c>
      <c r="F69" s="110"/>
      <c r="G69" s="110"/>
      <c r="H69" s="110"/>
      <c r="I69" s="110"/>
      <c r="J69" s="110"/>
      <c r="K69" s="112"/>
      <c r="L69" s="110"/>
      <c r="M69" s="110"/>
      <c r="N69" s="110"/>
      <c r="O69" s="110"/>
      <c r="P69" s="112"/>
    </row>
    <row r="70" spans="1:16" ht="12" thickBot="1" x14ac:dyDescent="0.25">
      <c r="A70" s="185" t="s">
        <v>126</v>
      </c>
      <c r="B70" s="186"/>
      <c r="C70" s="186"/>
      <c r="D70" s="186"/>
      <c r="E70" s="186"/>
      <c r="F70" s="186"/>
      <c r="G70" s="186"/>
      <c r="H70" s="186"/>
      <c r="I70" s="186"/>
      <c r="J70" s="186"/>
      <c r="K70" s="187"/>
      <c r="L70" s="104">
        <f>SUM(L14:L55)</f>
        <v>0</v>
      </c>
      <c r="M70" s="105">
        <f>SUM(M14:M55)</f>
        <v>0</v>
      </c>
      <c r="N70" s="105">
        <f>SUM(N14:N55)</f>
        <v>0</v>
      </c>
      <c r="O70" s="105">
        <f>SUM(O14:O55)</f>
        <v>0</v>
      </c>
      <c r="P70" s="106">
        <f>SUM(P14:P55)</f>
        <v>0</v>
      </c>
    </row>
    <row r="71" spans="1:16" x14ac:dyDescent="0.2">
      <c r="A71" s="17"/>
      <c r="B71" s="17"/>
      <c r="C71" s="17"/>
      <c r="D71" s="17"/>
      <c r="E71" s="17"/>
      <c r="F71" s="17"/>
      <c r="G71" s="17"/>
      <c r="H71" s="17"/>
      <c r="I71" s="17"/>
      <c r="J71" s="17"/>
      <c r="K71" s="17"/>
      <c r="L71" s="17"/>
      <c r="M71" s="17"/>
      <c r="N71" s="17"/>
      <c r="O71" s="17"/>
      <c r="P71" s="17"/>
    </row>
    <row r="72" spans="1:16" x14ac:dyDescent="0.2">
      <c r="A72" s="17"/>
      <c r="B72" s="17"/>
      <c r="C72" s="17"/>
      <c r="D72" s="17"/>
      <c r="E72" s="17"/>
      <c r="F72" s="17"/>
      <c r="G72" s="17"/>
      <c r="H72" s="17"/>
      <c r="I72" s="17"/>
      <c r="J72" s="17"/>
      <c r="K72" s="17"/>
      <c r="L72" s="17"/>
      <c r="M72" s="17"/>
      <c r="N72" s="17"/>
      <c r="O72" s="17"/>
      <c r="P72" s="17"/>
    </row>
    <row r="73" spans="1:16" x14ac:dyDescent="0.2">
      <c r="A73" s="1" t="s">
        <v>14</v>
      </c>
      <c r="B73" s="17"/>
      <c r="C73" s="181">
        <f>'Kops a'!C40:H40</f>
        <v>0</v>
      </c>
      <c r="D73" s="181"/>
      <c r="E73" s="181"/>
      <c r="F73" s="181"/>
      <c r="G73" s="181"/>
      <c r="H73" s="181"/>
      <c r="I73" s="17"/>
      <c r="J73" s="17"/>
      <c r="K73" s="17"/>
      <c r="L73" s="17"/>
      <c r="M73" s="17"/>
      <c r="N73" s="17"/>
      <c r="O73" s="17"/>
      <c r="P73" s="17"/>
    </row>
    <row r="74" spans="1:16" x14ac:dyDescent="0.2">
      <c r="A74" s="17"/>
      <c r="B74" s="17"/>
      <c r="C74" s="118" t="s">
        <v>15</v>
      </c>
      <c r="D74" s="118"/>
      <c r="E74" s="118"/>
      <c r="F74" s="118"/>
      <c r="G74" s="118"/>
      <c r="H74" s="118"/>
      <c r="I74" s="17"/>
      <c r="J74" s="17"/>
      <c r="K74" s="17"/>
      <c r="L74" s="17"/>
      <c r="M74" s="17"/>
      <c r="N74" s="17"/>
      <c r="O74" s="17"/>
      <c r="P74" s="17"/>
    </row>
    <row r="75" spans="1:16" x14ac:dyDescent="0.2">
      <c r="A75" s="17"/>
      <c r="B75" s="17"/>
      <c r="C75" s="17"/>
      <c r="D75" s="17"/>
      <c r="E75" s="17"/>
      <c r="F75" s="17"/>
      <c r="G75" s="17"/>
      <c r="H75" s="17"/>
      <c r="I75" s="17"/>
      <c r="J75" s="17"/>
      <c r="K75" s="17"/>
      <c r="L75" s="17"/>
      <c r="M75" s="17"/>
      <c r="N75" s="17"/>
      <c r="O75" s="17"/>
      <c r="P75" s="17"/>
    </row>
    <row r="76" spans="1:16" x14ac:dyDescent="0.2">
      <c r="A76" s="91" t="str">
        <f>'Kops a'!A43</f>
        <v>Tāme sastādīta 20__. gada __. _________</v>
      </c>
      <c r="B76" s="92"/>
      <c r="C76" s="92"/>
      <c r="D76" s="92"/>
      <c r="E76" s="17"/>
      <c r="F76" s="17"/>
      <c r="G76" s="17"/>
      <c r="H76" s="17"/>
      <c r="I76" s="17"/>
      <c r="J76" s="17"/>
      <c r="K76" s="17"/>
      <c r="L76" s="17"/>
      <c r="M76" s="17"/>
      <c r="N76" s="17"/>
      <c r="O76" s="17"/>
      <c r="P76" s="17"/>
    </row>
    <row r="77" spans="1:16" x14ac:dyDescent="0.2">
      <c r="A77" s="17"/>
      <c r="B77" s="17"/>
      <c r="C77" s="17"/>
      <c r="D77" s="17"/>
      <c r="E77" s="17"/>
      <c r="F77" s="17"/>
      <c r="G77" s="17"/>
      <c r="H77" s="17"/>
      <c r="I77" s="17"/>
      <c r="J77" s="17"/>
      <c r="K77" s="17"/>
      <c r="L77" s="17"/>
      <c r="M77" s="17"/>
      <c r="N77" s="17"/>
      <c r="O77" s="17"/>
      <c r="P77" s="17"/>
    </row>
    <row r="78" spans="1:16" x14ac:dyDescent="0.2">
      <c r="A78" s="1" t="s">
        <v>38</v>
      </c>
      <c r="B78" s="17"/>
      <c r="C78" s="181">
        <f>'Kops a'!C45:H45</f>
        <v>0</v>
      </c>
      <c r="D78" s="181"/>
      <c r="E78" s="181"/>
      <c r="F78" s="181"/>
      <c r="G78" s="181"/>
      <c r="H78" s="181"/>
      <c r="I78" s="17"/>
      <c r="J78" s="17"/>
      <c r="K78" s="17"/>
      <c r="L78" s="17"/>
      <c r="M78" s="17"/>
      <c r="N78" s="17"/>
      <c r="O78" s="17"/>
      <c r="P78" s="17"/>
    </row>
    <row r="79" spans="1:16" x14ac:dyDescent="0.2">
      <c r="A79" s="17"/>
      <c r="B79" s="17"/>
      <c r="C79" s="118" t="s">
        <v>15</v>
      </c>
      <c r="D79" s="118"/>
      <c r="E79" s="118"/>
      <c r="F79" s="118"/>
      <c r="G79" s="118"/>
      <c r="H79" s="118"/>
      <c r="I79" s="17"/>
      <c r="J79" s="17"/>
      <c r="K79" s="17"/>
      <c r="L79" s="17"/>
      <c r="M79" s="17"/>
      <c r="N79" s="17"/>
      <c r="O79" s="17"/>
      <c r="P79" s="17"/>
    </row>
    <row r="80" spans="1:16" x14ac:dyDescent="0.2">
      <c r="A80" s="17"/>
      <c r="B80" s="17"/>
      <c r="C80" s="17"/>
      <c r="D80" s="17"/>
      <c r="E80" s="17"/>
      <c r="F80" s="17"/>
      <c r="G80" s="17"/>
      <c r="H80" s="17"/>
      <c r="I80" s="17"/>
      <c r="J80" s="17"/>
      <c r="K80" s="17"/>
      <c r="L80" s="17"/>
      <c r="M80" s="17"/>
      <c r="N80" s="17"/>
      <c r="O80" s="17"/>
      <c r="P80" s="17"/>
    </row>
    <row r="81" spans="1:16" x14ac:dyDescent="0.2">
      <c r="A81" s="91" t="s">
        <v>55</v>
      </c>
      <c r="B81" s="92"/>
      <c r="C81" s="96">
        <f>'Kops a'!C48</f>
        <v>0</v>
      </c>
      <c r="D81" s="51"/>
      <c r="E81" s="17"/>
      <c r="F81" s="17"/>
      <c r="G81" s="17"/>
      <c r="H81" s="17"/>
      <c r="I81" s="17"/>
      <c r="J81" s="17"/>
      <c r="K81" s="17"/>
      <c r="L81" s="17"/>
      <c r="M81" s="17"/>
      <c r="N81" s="17"/>
      <c r="O81" s="17"/>
      <c r="P81" s="17"/>
    </row>
    <row r="82" spans="1:16" x14ac:dyDescent="0.2">
      <c r="A82" s="17"/>
      <c r="B82" s="17"/>
      <c r="C82" s="17"/>
      <c r="D82" s="17"/>
      <c r="E82" s="17"/>
      <c r="F82" s="17"/>
      <c r="G82" s="17"/>
      <c r="H82" s="17"/>
      <c r="I82" s="17"/>
      <c r="J82" s="17"/>
      <c r="K82" s="17"/>
      <c r="L82" s="17"/>
      <c r="M82" s="17"/>
      <c r="N82" s="17"/>
      <c r="O82" s="17"/>
      <c r="P82" s="17"/>
    </row>
    <row r="83" spans="1:16" x14ac:dyDescent="0.2">
      <c r="A83" s="29" t="s">
        <v>400</v>
      </c>
    </row>
    <row r="84" spans="1:16" x14ac:dyDescent="0.2">
      <c r="A84" s="29" t="s">
        <v>401</v>
      </c>
    </row>
    <row r="85" spans="1:16" x14ac:dyDescent="0.2">
      <c r="A85" s="100" t="s">
        <v>402</v>
      </c>
    </row>
  </sheetData>
  <mergeCells count="22">
    <mergeCell ref="C79:H79"/>
    <mergeCell ref="C4:I4"/>
    <mergeCell ref="F12:K12"/>
    <mergeCell ref="A9:F9"/>
    <mergeCell ref="J9:M9"/>
    <mergeCell ref="D8:L8"/>
    <mergeCell ref="A70:K70"/>
    <mergeCell ref="C73:H73"/>
    <mergeCell ref="C74:H74"/>
    <mergeCell ref="C78:H78"/>
    <mergeCell ref="N9:O9"/>
    <mergeCell ref="A12:A13"/>
    <mergeCell ref="B12:B13"/>
    <mergeCell ref="C12:C13"/>
    <mergeCell ref="D12:D13"/>
    <mergeCell ref="E12:E13"/>
    <mergeCell ref="L12:P12"/>
    <mergeCell ref="C2:I2"/>
    <mergeCell ref="C3:I3"/>
    <mergeCell ref="D5:L5"/>
    <mergeCell ref="D6:L6"/>
    <mergeCell ref="D7:L7"/>
  </mergeCells>
  <conditionalFormatting sqref="I15:J69 A15:G69">
    <cfRule type="cellIs" dxfId="137" priority="26" operator="equal">
      <formula>0</formula>
    </cfRule>
  </conditionalFormatting>
  <conditionalFormatting sqref="N9:O9 H14:H69 K14:P69">
    <cfRule type="cellIs" dxfId="136" priority="25" operator="equal">
      <formula>0</formula>
    </cfRule>
  </conditionalFormatting>
  <conditionalFormatting sqref="A9:F9">
    <cfRule type="containsText" dxfId="135"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34" priority="22" operator="equal">
      <formula>0</formula>
    </cfRule>
  </conditionalFormatting>
  <conditionalFormatting sqref="O10">
    <cfRule type="cellIs" dxfId="133" priority="21" operator="equal">
      <formula>"20__. gada __. _________"</formula>
    </cfRule>
  </conditionalFormatting>
  <conditionalFormatting sqref="A70:K70">
    <cfRule type="containsText" dxfId="132" priority="20" operator="containsText" text="Tiešās izmaksas kopā, t. sk. darba devēja sociālais nodoklis __.__% ">
      <formula>NOT(ISERROR(SEARCH("Tiešās izmaksas kopā, t. sk. darba devēja sociālais nodoklis __.__% ",A70)))</formula>
    </cfRule>
  </conditionalFormatting>
  <conditionalFormatting sqref="L70:P70">
    <cfRule type="cellIs" dxfId="131" priority="15" operator="equal">
      <formula>0</formula>
    </cfRule>
  </conditionalFormatting>
  <conditionalFormatting sqref="C4:I4">
    <cfRule type="cellIs" dxfId="130" priority="14" operator="equal">
      <formula>0</formula>
    </cfRule>
  </conditionalFormatting>
  <conditionalFormatting sqref="D5:L8">
    <cfRule type="cellIs" dxfId="129" priority="11" operator="equal">
      <formula>0</formula>
    </cfRule>
  </conditionalFormatting>
  <conditionalFormatting sqref="A14:B14 D14:G14">
    <cfRule type="cellIs" dxfId="128" priority="10" operator="equal">
      <formula>0</formula>
    </cfRule>
  </conditionalFormatting>
  <conditionalFormatting sqref="C14">
    <cfRule type="cellIs" dxfId="127" priority="9" operator="equal">
      <formula>0</formula>
    </cfRule>
  </conditionalFormatting>
  <conditionalFormatting sqref="I14:J14">
    <cfRule type="cellIs" dxfId="126" priority="8" operator="equal">
      <formula>0</formula>
    </cfRule>
  </conditionalFormatting>
  <conditionalFormatting sqref="P10">
    <cfRule type="cellIs" dxfId="125" priority="7" operator="equal">
      <formula>"20__. gada __. _________"</formula>
    </cfRule>
  </conditionalFormatting>
  <conditionalFormatting sqref="C78:H78">
    <cfRule type="cellIs" dxfId="124" priority="4" operator="equal">
      <formula>0</formula>
    </cfRule>
  </conditionalFormatting>
  <conditionalFormatting sqref="C73:H73">
    <cfRule type="cellIs" dxfId="123" priority="3" operator="equal">
      <formula>0</formula>
    </cfRule>
  </conditionalFormatting>
  <conditionalFormatting sqref="C78:H78 C81 C73:H73">
    <cfRule type="cellIs" dxfId="122" priority="2" operator="equal">
      <formula>0</formula>
    </cfRule>
  </conditionalFormatting>
  <conditionalFormatting sqref="D1">
    <cfRule type="cellIs" dxfId="121"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160D584C-64FF-402E-862E-BC36A5AEB0A3}">
            <xm:f>NOT(ISERROR(SEARCH("Tāme sastādīta ____. gada ___. ______________",A76)))</xm:f>
            <xm:f>"Tāme sastādīta ____. gada ___. ______________"</xm:f>
            <x14:dxf>
              <font>
                <color auto="1"/>
              </font>
              <fill>
                <patternFill>
                  <bgColor rgb="FFC6EFCE"/>
                </patternFill>
              </fill>
            </x14:dxf>
          </x14:cfRule>
          <xm:sqref>A76</xm:sqref>
        </x14:conditionalFormatting>
        <x14:conditionalFormatting xmlns:xm="http://schemas.microsoft.com/office/excel/2006/main">
          <x14:cfRule type="containsText" priority="5" operator="containsText" id="{E1217419-522C-47B8-8672-CC9D11C3FC05}">
            <xm:f>NOT(ISERROR(SEARCH("Sertifikāta Nr. _________________________________",A81)))</xm:f>
            <xm:f>"Sertifikāta Nr. _________________________________"</xm:f>
            <x14:dxf>
              <font>
                <color auto="1"/>
              </font>
              <fill>
                <patternFill>
                  <bgColor rgb="FFC6EFCE"/>
                </patternFill>
              </fill>
            </x14:dxf>
          </x14:cfRule>
          <xm:sqref>A81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8D459-E9BD-442B-9F27-470894C92136}">
  <sheetPr codeName="Sheet13"/>
  <dimension ref="A1:P37"/>
  <sheetViews>
    <sheetView topLeftCell="A10" workbookViewId="0">
      <selection activeCell="A35" sqref="A35:A37"/>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a'!A25</f>
        <v>0</v>
      </c>
      <c r="E1" s="23"/>
      <c r="F1" s="23"/>
      <c r="G1" s="23"/>
      <c r="H1" s="23"/>
      <c r="I1" s="23"/>
      <c r="J1" s="23"/>
      <c r="N1" s="26"/>
      <c r="O1" s="27"/>
      <c r="P1" s="28"/>
    </row>
    <row r="2" spans="1:16" x14ac:dyDescent="0.2">
      <c r="A2" s="29"/>
      <c r="B2" s="29"/>
      <c r="C2" s="164" t="s">
        <v>161</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P22</f>
        <v>0</v>
      </c>
      <c r="O9" s="177"/>
      <c r="P9" s="31"/>
    </row>
    <row r="10" spans="1:16" x14ac:dyDescent="0.2">
      <c r="A10" s="32"/>
      <c r="B10" s="33"/>
      <c r="C10" s="4"/>
      <c r="D10" s="23"/>
      <c r="E10" s="23"/>
      <c r="F10" s="23"/>
      <c r="G10" s="23"/>
      <c r="H10" s="23"/>
      <c r="I10" s="23"/>
      <c r="J10" s="23"/>
      <c r="K10" s="23"/>
      <c r="L10" s="29"/>
      <c r="M10" s="29"/>
      <c r="O10" s="94"/>
      <c r="P10" s="93" t="str">
        <f>A28</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64</v>
      </c>
      <c r="C14" s="66" t="s">
        <v>162</v>
      </c>
      <c r="D14" s="67" t="s">
        <v>123</v>
      </c>
      <c r="E14" s="70">
        <v>6.8</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2</v>
      </c>
      <c r="B15" s="39" t="s">
        <v>64</v>
      </c>
      <c r="C15" s="47" t="s">
        <v>163</v>
      </c>
      <c r="D15" s="25" t="s">
        <v>73</v>
      </c>
      <c r="E15" s="70">
        <v>340</v>
      </c>
      <c r="F15" s="71"/>
      <c r="G15" s="68"/>
      <c r="H15" s="48">
        <f t="shared" ref="H15:H21" si="0">ROUND(F15*G15,2)</f>
        <v>0</v>
      </c>
      <c r="I15" s="68"/>
      <c r="J15" s="68"/>
      <c r="K15" s="49">
        <f t="shared" ref="K15:K21" si="1">SUM(H15:J15)</f>
        <v>0</v>
      </c>
      <c r="L15" s="50">
        <f t="shared" ref="L15:L21" si="2">ROUND(E15*F15,2)</f>
        <v>0</v>
      </c>
      <c r="M15" s="48">
        <f t="shared" ref="M15:M21" si="3">ROUND(H15*E15,2)</f>
        <v>0</v>
      </c>
      <c r="N15" s="48">
        <f t="shared" ref="N15:N21" si="4">ROUND(I15*E15,2)</f>
        <v>0</v>
      </c>
      <c r="O15" s="48">
        <f t="shared" ref="O15:O21" si="5">ROUND(J15*E15,2)</f>
        <v>0</v>
      </c>
      <c r="P15" s="49">
        <f t="shared" ref="P15:P21" si="6">SUM(M15:O15)</f>
        <v>0</v>
      </c>
    </row>
    <row r="16" spans="1:16" x14ac:dyDescent="0.2">
      <c r="A16" s="38" t="s">
        <v>67</v>
      </c>
      <c r="B16" s="39"/>
      <c r="C16" s="47" t="s">
        <v>83</v>
      </c>
      <c r="D16" s="25" t="s">
        <v>84</v>
      </c>
      <c r="E16" s="70">
        <v>85</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45" x14ac:dyDescent="0.2">
      <c r="A17" s="38">
        <v>3</v>
      </c>
      <c r="B17" s="39" t="s">
        <v>164</v>
      </c>
      <c r="C17" s="47" t="s">
        <v>165</v>
      </c>
      <c r="D17" s="25" t="s">
        <v>73</v>
      </c>
      <c r="E17" s="70">
        <v>340</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t="s">
        <v>67</v>
      </c>
      <c r="B18" s="39"/>
      <c r="C18" s="47" t="s">
        <v>137</v>
      </c>
      <c r="D18" s="25" t="s">
        <v>73</v>
      </c>
      <c r="E18" s="70">
        <v>390.99999999999994</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t="s">
        <v>67</v>
      </c>
      <c r="B19" s="39"/>
      <c r="C19" s="47" t="s">
        <v>85</v>
      </c>
      <c r="D19" s="25" t="s">
        <v>84</v>
      </c>
      <c r="E19" s="70">
        <v>1530</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4</v>
      </c>
      <c r="B20" s="39" t="s">
        <v>64</v>
      </c>
      <c r="C20" s="47" t="s">
        <v>166</v>
      </c>
      <c r="D20" s="25" t="s">
        <v>123</v>
      </c>
      <c r="E20" s="70">
        <v>6.8</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12" thickBot="1" x14ac:dyDescent="0.25">
      <c r="A21" s="38" t="s">
        <v>67</v>
      </c>
      <c r="B21" s="39"/>
      <c r="C21" s="47" t="s">
        <v>124</v>
      </c>
      <c r="D21" s="25" t="s">
        <v>167</v>
      </c>
      <c r="E21" s="70">
        <v>1</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12" thickBot="1" x14ac:dyDescent="0.25">
      <c r="A22" s="182" t="s">
        <v>126</v>
      </c>
      <c r="B22" s="183"/>
      <c r="C22" s="183"/>
      <c r="D22" s="183"/>
      <c r="E22" s="183"/>
      <c r="F22" s="183"/>
      <c r="G22" s="183"/>
      <c r="H22" s="183"/>
      <c r="I22" s="183"/>
      <c r="J22" s="183"/>
      <c r="K22" s="184"/>
      <c r="L22" s="72">
        <f>SUM(L14:L21)</f>
        <v>0</v>
      </c>
      <c r="M22" s="73">
        <f>SUM(M14:M21)</f>
        <v>0</v>
      </c>
      <c r="N22" s="73">
        <f>SUM(N14:N21)</f>
        <v>0</v>
      </c>
      <c r="O22" s="73">
        <f>SUM(O14:O21)</f>
        <v>0</v>
      </c>
      <c r="P22" s="74">
        <f>SUM(P14:P21)</f>
        <v>0</v>
      </c>
    </row>
    <row r="23" spans="1:16" x14ac:dyDescent="0.2">
      <c r="A23" s="17"/>
      <c r="B23" s="17"/>
      <c r="C23" s="17"/>
      <c r="D23" s="17"/>
      <c r="E23" s="17"/>
      <c r="F23" s="17"/>
      <c r="G23" s="17"/>
      <c r="H23" s="17"/>
      <c r="I23" s="17"/>
      <c r="J23" s="17"/>
      <c r="K23" s="17"/>
      <c r="L23" s="17"/>
      <c r="M23" s="17"/>
      <c r="N23" s="17"/>
      <c r="O23" s="17"/>
      <c r="P23" s="17"/>
    </row>
    <row r="24" spans="1:16" x14ac:dyDescent="0.2">
      <c r="A24" s="17"/>
      <c r="B24" s="17"/>
      <c r="C24" s="17"/>
      <c r="D24" s="17"/>
      <c r="E24" s="17"/>
      <c r="F24" s="17"/>
      <c r="G24" s="17"/>
      <c r="H24" s="17"/>
      <c r="I24" s="17"/>
      <c r="J24" s="17"/>
      <c r="K24" s="17"/>
      <c r="L24" s="17"/>
      <c r="M24" s="17"/>
      <c r="N24" s="17"/>
      <c r="O24" s="17"/>
      <c r="P24" s="17"/>
    </row>
    <row r="25" spans="1:16" x14ac:dyDescent="0.2">
      <c r="A25" s="1" t="s">
        <v>14</v>
      </c>
      <c r="B25" s="17"/>
      <c r="C25" s="181">
        <f>'Kops a'!C40:H40</f>
        <v>0</v>
      </c>
      <c r="D25" s="181"/>
      <c r="E25" s="181"/>
      <c r="F25" s="181"/>
      <c r="G25" s="181"/>
      <c r="H25" s="181"/>
      <c r="I25" s="17"/>
      <c r="J25" s="17"/>
      <c r="K25" s="17"/>
      <c r="L25" s="17"/>
      <c r="M25" s="17"/>
      <c r="N25" s="17"/>
      <c r="O25" s="17"/>
      <c r="P25" s="17"/>
    </row>
    <row r="26" spans="1:16" x14ac:dyDescent="0.2">
      <c r="A26" s="17"/>
      <c r="B26" s="17"/>
      <c r="C26" s="118" t="s">
        <v>15</v>
      </c>
      <c r="D26" s="118"/>
      <c r="E26" s="118"/>
      <c r="F26" s="118"/>
      <c r="G26" s="118"/>
      <c r="H26" s="118"/>
      <c r="I26" s="17"/>
      <c r="J26" s="17"/>
      <c r="K26" s="17"/>
      <c r="L26" s="17"/>
      <c r="M26" s="17"/>
      <c r="N26" s="17"/>
      <c r="O26" s="17"/>
      <c r="P26" s="17"/>
    </row>
    <row r="27" spans="1:16" x14ac:dyDescent="0.2">
      <c r="A27" s="17"/>
      <c r="B27" s="17"/>
      <c r="C27" s="17"/>
      <c r="D27" s="17"/>
      <c r="E27" s="17"/>
      <c r="F27" s="17"/>
      <c r="G27" s="17"/>
      <c r="H27" s="17"/>
      <c r="I27" s="17"/>
      <c r="J27" s="17"/>
      <c r="K27" s="17"/>
      <c r="L27" s="17"/>
      <c r="M27" s="17"/>
      <c r="N27" s="17"/>
      <c r="O27" s="17"/>
      <c r="P27" s="17"/>
    </row>
    <row r="28" spans="1:16" x14ac:dyDescent="0.2">
      <c r="A28" s="91" t="str">
        <f>'Kops a'!A43</f>
        <v>Tāme sastādīta 20__. gada __. _________</v>
      </c>
      <c r="B28" s="92"/>
      <c r="C28" s="92"/>
      <c r="D28" s="92"/>
      <c r="E28" s="17"/>
      <c r="F28" s="17"/>
      <c r="G28" s="17"/>
      <c r="H28" s="17"/>
      <c r="I28" s="17"/>
      <c r="J28" s="17"/>
      <c r="K28" s="17"/>
      <c r="L28" s="17"/>
      <c r="M28" s="17"/>
      <c r="N28" s="17"/>
      <c r="O28" s="17"/>
      <c r="P28" s="17"/>
    </row>
    <row r="29" spans="1:16" x14ac:dyDescent="0.2">
      <c r="A29" s="17"/>
      <c r="B29" s="17"/>
      <c r="C29" s="17"/>
      <c r="D29" s="17"/>
      <c r="E29" s="17"/>
      <c r="F29" s="17"/>
      <c r="G29" s="17"/>
      <c r="H29" s="17"/>
      <c r="I29" s="17"/>
      <c r="J29" s="17"/>
      <c r="K29" s="17"/>
      <c r="L29" s="17"/>
      <c r="M29" s="17"/>
      <c r="N29" s="17"/>
      <c r="O29" s="17"/>
      <c r="P29" s="17"/>
    </row>
    <row r="30" spans="1:16" x14ac:dyDescent="0.2">
      <c r="A30" s="1" t="s">
        <v>38</v>
      </c>
      <c r="B30" s="17"/>
      <c r="C30" s="181">
        <f>'Kops a'!C45:H45</f>
        <v>0</v>
      </c>
      <c r="D30" s="181"/>
      <c r="E30" s="181"/>
      <c r="F30" s="181"/>
      <c r="G30" s="181"/>
      <c r="H30" s="181"/>
      <c r="I30" s="17"/>
      <c r="J30" s="17"/>
      <c r="K30" s="17"/>
      <c r="L30" s="17"/>
      <c r="M30" s="17"/>
      <c r="N30" s="17"/>
      <c r="O30" s="17"/>
      <c r="P30" s="17"/>
    </row>
    <row r="31" spans="1:16" x14ac:dyDescent="0.2">
      <c r="A31" s="17"/>
      <c r="B31" s="17"/>
      <c r="C31" s="118" t="s">
        <v>15</v>
      </c>
      <c r="D31" s="118"/>
      <c r="E31" s="118"/>
      <c r="F31" s="118"/>
      <c r="G31" s="118"/>
      <c r="H31" s="118"/>
      <c r="I31" s="17"/>
      <c r="J31" s="17"/>
      <c r="K31" s="17"/>
      <c r="L31" s="17"/>
      <c r="M31" s="17"/>
      <c r="N31" s="17"/>
      <c r="O31" s="17"/>
      <c r="P31" s="17"/>
    </row>
    <row r="32" spans="1:16" x14ac:dyDescent="0.2">
      <c r="A32" s="17"/>
      <c r="B32" s="17"/>
      <c r="C32" s="17"/>
      <c r="D32" s="17"/>
      <c r="E32" s="17"/>
      <c r="F32" s="17"/>
      <c r="G32" s="17"/>
      <c r="H32" s="17"/>
      <c r="I32" s="17"/>
      <c r="J32" s="17"/>
      <c r="K32" s="17"/>
      <c r="L32" s="17"/>
      <c r="M32" s="17"/>
      <c r="N32" s="17"/>
      <c r="O32" s="17"/>
      <c r="P32" s="17"/>
    </row>
    <row r="33" spans="1:16" x14ac:dyDescent="0.2">
      <c r="A33" s="91" t="s">
        <v>55</v>
      </c>
      <c r="B33" s="92"/>
      <c r="C33" s="96">
        <f>'Kops a'!C48</f>
        <v>0</v>
      </c>
      <c r="D33" s="51"/>
      <c r="E33" s="17"/>
      <c r="F33" s="17"/>
      <c r="G33" s="17"/>
      <c r="H33" s="17"/>
      <c r="I33" s="17"/>
      <c r="J33" s="17"/>
      <c r="K33" s="17"/>
      <c r="L33" s="17"/>
      <c r="M33" s="17"/>
      <c r="N33" s="17"/>
      <c r="O33" s="17"/>
      <c r="P33" s="17"/>
    </row>
    <row r="34" spans="1:16" x14ac:dyDescent="0.2">
      <c r="A34" s="17"/>
      <c r="B34" s="17"/>
      <c r="C34" s="17"/>
      <c r="D34" s="17"/>
      <c r="E34" s="17"/>
      <c r="F34" s="17"/>
      <c r="G34" s="17"/>
      <c r="H34" s="17"/>
      <c r="I34" s="17"/>
      <c r="J34" s="17"/>
      <c r="K34" s="17"/>
      <c r="L34" s="17"/>
      <c r="M34" s="17"/>
      <c r="N34" s="17"/>
      <c r="O34" s="17"/>
      <c r="P34" s="17"/>
    </row>
    <row r="35" spans="1:16" x14ac:dyDescent="0.2">
      <c r="A35" s="29" t="s">
        <v>400</v>
      </c>
    </row>
    <row r="36" spans="1:16" x14ac:dyDescent="0.2">
      <c r="A36" s="29" t="s">
        <v>401</v>
      </c>
    </row>
    <row r="37" spans="1:16" x14ac:dyDescent="0.2">
      <c r="A37" s="100" t="s">
        <v>402</v>
      </c>
    </row>
  </sheetData>
  <mergeCells count="22">
    <mergeCell ref="C31:H31"/>
    <mergeCell ref="C4:I4"/>
    <mergeCell ref="F12:K12"/>
    <mergeCell ref="A9:F9"/>
    <mergeCell ref="J9:M9"/>
    <mergeCell ref="D8:L8"/>
    <mergeCell ref="A22:K22"/>
    <mergeCell ref="C25:H25"/>
    <mergeCell ref="C26:H26"/>
    <mergeCell ref="C30:H30"/>
    <mergeCell ref="N9:O9"/>
    <mergeCell ref="A12:A13"/>
    <mergeCell ref="B12:B13"/>
    <mergeCell ref="C12:C13"/>
    <mergeCell ref="D12:D13"/>
    <mergeCell ref="E12:E13"/>
    <mergeCell ref="L12:P12"/>
    <mergeCell ref="C2:I2"/>
    <mergeCell ref="C3:I3"/>
    <mergeCell ref="D5:L5"/>
    <mergeCell ref="D6:L6"/>
    <mergeCell ref="D7:L7"/>
  </mergeCells>
  <conditionalFormatting sqref="A15:B21 I15:J21 D15:G21">
    <cfRule type="cellIs" dxfId="118" priority="26" operator="equal">
      <formula>0</formula>
    </cfRule>
  </conditionalFormatting>
  <conditionalFormatting sqref="N9:O9">
    <cfRule type="cellIs" dxfId="117" priority="25" operator="equal">
      <formula>0</formula>
    </cfRule>
  </conditionalFormatting>
  <conditionalFormatting sqref="A9:F9">
    <cfRule type="containsText" dxfId="116"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15" priority="22" operator="equal">
      <formula>0</formula>
    </cfRule>
  </conditionalFormatting>
  <conditionalFormatting sqref="O10">
    <cfRule type="cellIs" dxfId="114" priority="21" operator="equal">
      <formula>"20__. gada __. _________"</formula>
    </cfRule>
  </conditionalFormatting>
  <conditionalFormatting sqref="A22:K22">
    <cfRule type="containsText" dxfId="113" priority="20" operator="containsText" text="Tiešās izmaksas kopā, t. sk. darba devēja sociālais nodoklis __.__% ">
      <formula>NOT(ISERROR(SEARCH("Tiešās izmaksas kopā, t. sk. darba devēja sociālais nodoklis __.__% ",A22)))</formula>
    </cfRule>
  </conditionalFormatting>
  <conditionalFormatting sqref="H14:H21 K14:P21 L22:P22">
    <cfRule type="cellIs" dxfId="112" priority="15" operator="equal">
      <formula>0</formula>
    </cfRule>
  </conditionalFormatting>
  <conditionalFormatting sqref="C4:I4">
    <cfRule type="cellIs" dxfId="111" priority="14" operator="equal">
      <formula>0</formula>
    </cfRule>
  </conditionalFormatting>
  <conditionalFormatting sqref="C15:C21">
    <cfRule type="cellIs" dxfId="110" priority="13" operator="equal">
      <formula>0</formula>
    </cfRule>
  </conditionalFormatting>
  <conditionalFormatting sqref="D5:L8">
    <cfRule type="cellIs" dxfId="109" priority="11" operator="equal">
      <formula>0</formula>
    </cfRule>
  </conditionalFormatting>
  <conditionalFormatting sqref="A14:B14 D14:G14">
    <cfRule type="cellIs" dxfId="108" priority="10" operator="equal">
      <formula>0</formula>
    </cfRule>
  </conditionalFormatting>
  <conditionalFormatting sqref="C14">
    <cfRule type="cellIs" dxfId="107" priority="9" operator="equal">
      <formula>0</formula>
    </cfRule>
  </conditionalFormatting>
  <conditionalFormatting sqref="I14:J14">
    <cfRule type="cellIs" dxfId="106" priority="8" operator="equal">
      <formula>0</formula>
    </cfRule>
  </conditionalFormatting>
  <conditionalFormatting sqref="P10">
    <cfRule type="cellIs" dxfId="105" priority="7" operator="equal">
      <formula>"20__. gada __. _________"</formula>
    </cfRule>
  </conditionalFormatting>
  <conditionalFormatting sqref="C30:H30">
    <cfRule type="cellIs" dxfId="104" priority="4" operator="equal">
      <formula>0</formula>
    </cfRule>
  </conditionalFormatting>
  <conditionalFormatting sqref="C25:H25">
    <cfRule type="cellIs" dxfId="103" priority="3" operator="equal">
      <formula>0</formula>
    </cfRule>
  </conditionalFormatting>
  <conditionalFormatting sqref="C30:H30 C33 C25:H25">
    <cfRule type="cellIs" dxfId="102" priority="2" operator="equal">
      <formula>0</formula>
    </cfRule>
  </conditionalFormatting>
  <conditionalFormatting sqref="D1">
    <cfRule type="cellIs" dxfId="101"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FF7EA908-55EC-4C43-BFD3-676EB2F59EFD}">
            <xm:f>NOT(ISERROR(SEARCH("Tāme sastādīta ____. gada ___. ______________",A28)))</xm:f>
            <xm:f>"Tāme sastādīta ____. gada ___. ______________"</xm:f>
            <x14:dxf>
              <font>
                <color auto="1"/>
              </font>
              <fill>
                <patternFill>
                  <bgColor rgb="FFC6EFCE"/>
                </patternFill>
              </fill>
            </x14:dxf>
          </x14:cfRule>
          <xm:sqref>A28</xm:sqref>
        </x14:conditionalFormatting>
        <x14:conditionalFormatting xmlns:xm="http://schemas.microsoft.com/office/excel/2006/main">
          <x14:cfRule type="containsText" priority="5" operator="containsText" id="{7D30F4F9-54F3-4EAD-9065-3BE0F6D67384}">
            <xm:f>NOT(ISERROR(SEARCH("Sertifikāta Nr. _________________________________",A33)))</xm:f>
            <xm:f>"Sertifikāta Nr. _________________________________"</xm:f>
            <x14:dxf>
              <font>
                <color auto="1"/>
              </font>
              <fill>
                <patternFill>
                  <bgColor rgb="FFC6EFCE"/>
                </patternFill>
              </fill>
            </x14:dxf>
          </x14:cfRule>
          <xm:sqref>A33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9C885-C984-4F8C-8D93-7649936C5DE1}">
  <sheetPr codeName="Sheet14"/>
  <dimension ref="A1:P89"/>
  <sheetViews>
    <sheetView topLeftCell="A10" workbookViewId="0">
      <selection activeCell="V65" sqref="V65"/>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a'!A26</f>
        <v>0</v>
      </c>
      <c r="E1" s="23"/>
      <c r="F1" s="23"/>
      <c r="G1" s="23"/>
      <c r="H1" s="23"/>
      <c r="I1" s="23"/>
      <c r="J1" s="23"/>
      <c r="N1" s="26"/>
      <c r="O1" s="27"/>
      <c r="P1" s="28"/>
    </row>
    <row r="2" spans="1:16" x14ac:dyDescent="0.2">
      <c r="A2" s="29"/>
      <c r="B2" s="29"/>
      <c r="C2" s="164" t="s">
        <v>355</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P74</f>
        <v>0</v>
      </c>
      <c r="O9" s="177"/>
      <c r="P9" s="31"/>
    </row>
    <row r="10" spans="1:16" x14ac:dyDescent="0.2">
      <c r="A10" s="32"/>
      <c r="B10" s="33"/>
      <c r="C10" s="4"/>
      <c r="D10" s="23"/>
      <c r="E10" s="23"/>
      <c r="F10" s="23"/>
      <c r="G10" s="23"/>
      <c r="H10" s="23"/>
      <c r="I10" s="23"/>
      <c r="J10" s="23"/>
      <c r="K10" s="23"/>
      <c r="L10" s="29"/>
      <c r="M10" s="29"/>
      <c r="O10" s="94"/>
      <c r="P10" s="93" t="str">
        <f>A80</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2</v>
      </c>
      <c r="B14" s="65" t="s">
        <v>64</v>
      </c>
      <c r="C14" s="66" t="s">
        <v>169</v>
      </c>
      <c r="D14" s="67" t="s">
        <v>73</v>
      </c>
      <c r="E14" s="101">
        <v>279</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1</v>
      </c>
      <c r="B15" s="39" t="s">
        <v>64</v>
      </c>
      <c r="C15" s="47" t="s">
        <v>170</v>
      </c>
      <c r="D15" s="25" t="s">
        <v>66</v>
      </c>
      <c r="E15" s="70">
        <v>185.577</v>
      </c>
      <c r="F15" s="71"/>
      <c r="G15" s="68"/>
      <c r="H15" s="48">
        <f t="shared" ref="H15:H71" si="0">ROUND(F15*G15,2)</f>
        <v>0</v>
      </c>
      <c r="I15" s="68"/>
      <c r="J15" s="68"/>
      <c r="K15" s="49">
        <f t="shared" ref="K15:K71" si="1">SUM(H15:J15)</f>
        <v>0</v>
      </c>
      <c r="L15" s="50">
        <f t="shared" ref="L15:L71" si="2">ROUND(E15*F15,2)</f>
        <v>0</v>
      </c>
      <c r="M15" s="48">
        <f t="shared" ref="M15:M71" si="3">ROUND(H15*E15,2)</f>
        <v>0</v>
      </c>
      <c r="N15" s="48">
        <f t="shared" ref="N15:N71" si="4">ROUND(I15*E15,2)</f>
        <v>0</v>
      </c>
      <c r="O15" s="48">
        <f t="shared" ref="O15:O71" si="5">ROUND(J15*E15,2)</f>
        <v>0</v>
      </c>
      <c r="P15" s="49">
        <f t="shared" ref="P15:P71" si="6">SUM(M15:O15)</f>
        <v>0</v>
      </c>
    </row>
    <row r="16" spans="1:16" ht="22.5" x14ac:dyDescent="0.2">
      <c r="A16" s="38"/>
      <c r="B16" s="39" t="s">
        <v>64</v>
      </c>
      <c r="C16" s="47" t="s">
        <v>356</v>
      </c>
      <c r="D16" s="25" t="s">
        <v>73</v>
      </c>
      <c r="E16" s="70">
        <v>63.047999999999995</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90" x14ac:dyDescent="0.2">
      <c r="A17" s="38" t="s">
        <v>67</v>
      </c>
      <c r="B17" s="39"/>
      <c r="C17" s="47" t="s">
        <v>171</v>
      </c>
      <c r="D17" s="25"/>
      <c r="E17" s="70"/>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t="s">
        <v>64</v>
      </c>
      <c r="C18" s="47" t="s">
        <v>172</v>
      </c>
      <c r="D18" s="25" t="s">
        <v>73</v>
      </c>
      <c r="E18" s="70">
        <v>6.6156000000000006</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t="s">
        <v>64</v>
      </c>
      <c r="C19" s="47" t="s">
        <v>173</v>
      </c>
      <c r="D19" s="25" t="s">
        <v>73</v>
      </c>
      <c r="E19" s="70">
        <v>4.2840000000000007</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6</v>
      </c>
      <c r="B20" s="39" t="s">
        <v>64</v>
      </c>
      <c r="C20" s="47" t="s">
        <v>174</v>
      </c>
      <c r="D20" s="25" t="s">
        <v>73</v>
      </c>
      <c r="E20" s="70">
        <v>6.6156000000000006</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7</v>
      </c>
      <c r="B21" s="39" t="s">
        <v>64</v>
      </c>
      <c r="C21" s="47" t="s">
        <v>175</v>
      </c>
      <c r="D21" s="25" t="s">
        <v>73</v>
      </c>
      <c r="E21" s="70">
        <v>4.2840000000000007</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t="s">
        <v>64</v>
      </c>
      <c r="C22" s="47" t="s">
        <v>176</v>
      </c>
      <c r="D22" s="25" t="s">
        <v>73</v>
      </c>
      <c r="E22" s="70">
        <v>8.2359999999999989</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9</v>
      </c>
      <c r="B23" s="39" t="s">
        <v>64</v>
      </c>
      <c r="C23" s="47" t="s">
        <v>177</v>
      </c>
      <c r="D23" s="25" t="s">
        <v>73</v>
      </c>
      <c r="E23" s="70">
        <v>3.3839999999999999</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t="s">
        <v>64</v>
      </c>
      <c r="C24" s="47" t="s">
        <v>357</v>
      </c>
      <c r="D24" s="25" t="s">
        <v>73</v>
      </c>
      <c r="E24" s="70">
        <v>1.6280000000000001</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t="s">
        <v>64</v>
      </c>
      <c r="C25" s="47" t="s">
        <v>358</v>
      </c>
      <c r="D25" s="25" t="s">
        <v>73</v>
      </c>
      <c r="E25" s="70">
        <v>6.8159999999999998</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12</v>
      </c>
      <c r="B26" s="39" t="s">
        <v>64</v>
      </c>
      <c r="C26" s="47" t="s">
        <v>359</v>
      </c>
      <c r="D26" s="25" t="s">
        <v>73</v>
      </c>
      <c r="E26" s="70">
        <v>3.33</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13</v>
      </c>
      <c r="B27" s="39" t="s">
        <v>64</v>
      </c>
      <c r="C27" s="47" t="s">
        <v>360</v>
      </c>
      <c r="D27" s="25" t="s">
        <v>73</v>
      </c>
      <c r="E27" s="70">
        <v>1.5750000000000002</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14</v>
      </c>
      <c r="B28" s="39" t="s">
        <v>64</v>
      </c>
      <c r="C28" s="47" t="s">
        <v>361</v>
      </c>
      <c r="D28" s="25" t="s">
        <v>73</v>
      </c>
      <c r="E28" s="70">
        <v>1.85</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15</v>
      </c>
      <c r="B29" s="39" t="s">
        <v>64</v>
      </c>
      <c r="C29" s="47" t="s">
        <v>362</v>
      </c>
      <c r="D29" s="25" t="s">
        <v>73</v>
      </c>
      <c r="E29" s="70">
        <v>1.9098999999999999</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v>17</v>
      </c>
      <c r="B30" s="39" t="s">
        <v>64</v>
      </c>
      <c r="C30" s="47" t="s">
        <v>178</v>
      </c>
      <c r="D30" s="25" t="s">
        <v>73</v>
      </c>
      <c r="E30" s="70">
        <v>1.44</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18</v>
      </c>
      <c r="B31" s="39" t="s">
        <v>64</v>
      </c>
      <c r="C31" s="47" t="s">
        <v>179</v>
      </c>
      <c r="D31" s="25" t="s">
        <v>73</v>
      </c>
      <c r="E31" s="101">
        <v>51.9681</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t="s">
        <v>67</v>
      </c>
      <c r="B32" s="39"/>
      <c r="C32" s="47" t="s">
        <v>180</v>
      </c>
      <c r="D32" s="25" t="s">
        <v>69</v>
      </c>
      <c r="E32" s="101">
        <v>136</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t="s">
        <v>67</v>
      </c>
      <c r="B33" s="39"/>
      <c r="C33" s="47" t="s">
        <v>181</v>
      </c>
      <c r="D33" s="25" t="s">
        <v>69</v>
      </c>
      <c r="E33" s="101">
        <v>104</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t="s">
        <v>67</v>
      </c>
      <c r="B34" s="39"/>
      <c r="C34" s="47" t="s">
        <v>182</v>
      </c>
      <c r="D34" s="25" t="s">
        <v>183</v>
      </c>
      <c r="E34" s="101">
        <v>21</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t="s">
        <v>67</v>
      </c>
      <c r="B35" s="39"/>
      <c r="C35" s="47" t="s">
        <v>184</v>
      </c>
      <c r="D35" s="25" t="s">
        <v>69</v>
      </c>
      <c r="E35" s="101">
        <v>130</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t="s">
        <v>67</v>
      </c>
      <c r="B36" s="39"/>
      <c r="C36" s="47" t="s">
        <v>185</v>
      </c>
      <c r="D36" s="25" t="s">
        <v>183</v>
      </c>
      <c r="E36" s="101">
        <v>13</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t="s">
        <v>67</v>
      </c>
      <c r="B37" s="39"/>
      <c r="C37" s="47" t="s">
        <v>186</v>
      </c>
      <c r="D37" s="25" t="s">
        <v>66</v>
      </c>
      <c r="E37" s="101">
        <v>33.259584000000004</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19</v>
      </c>
      <c r="B38" s="39" t="s">
        <v>64</v>
      </c>
      <c r="C38" s="47" t="s">
        <v>187</v>
      </c>
      <c r="D38" s="25"/>
      <c r="E38" s="70"/>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c r="B39" s="39"/>
      <c r="C39" s="47" t="s">
        <v>188</v>
      </c>
      <c r="D39" s="25" t="s">
        <v>73</v>
      </c>
      <c r="E39" s="70">
        <v>0.8</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c r="B40" s="39"/>
      <c r="C40" s="47" t="s">
        <v>189</v>
      </c>
      <c r="D40" s="25" t="s">
        <v>73</v>
      </c>
      <c r="E40" s="70">
        <v>0.70000000000000007</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t="s">
        <v>67</v>
      </c>
      <c r="B41" s="39"/>
      <c r="C41" s="47" t="s">
        <v>180</v>
      </c>
      <c r="D41" s="25" t="s">
        <v>69</v>
      </c>
      <c r="E41" s="70">
        <v>4</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t="s">
        <v>67</v>
      </c>
      <c r="B42" s="39"/>
      <c r="C42" s="47" t="s">
        <v>181</v>
      </c>
      <c r="D42" s="25" t="s">
        <v>69</v>
      </c>
      <c r="E42" s="70">
        <v>3</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t="s">
        <v>67</v>
      </c>
      <c r="B43" s="39"/>
      <c r="C43" s="47" t="s">
        <v>411</v>
      </c>
      <c r="D43" s="25" t="s">
        <v>69</v>
      </c>
      <c r="E43" s="70">
        <v>1</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t="s">
        <v>67</v>
      </c>
      <c r="B44" s="39"/>
      <c r="C44" s="47" t="s">
        <v>184</v>
      </c>
      <c r="D44" s="25" t="s">
        <v>69</v>
      </c>
      <c r="E44" s="70">
        <v>4</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t="s">
        <v>67</v>
      </c>
      <c r="B45" s="39"/>
      <c r="C45" s="47" t="s">
        <v>410</v>
      </c>
      <c r="D45" s="25" t="s">
        <v>69</v>
      </c>
      <c r="E45" s="70">
        <v>0.3</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t="s">
        <v>67</v>
      </c>
      <c r="B46" s="39"/>
      <c r="C46" s="47" t="s">
        <v>190</v>
      </c>
      <c r="D46" s="25" t="s">
        <v>73</v>
      </c>
      <c r="E46" s="70">
        <v>1.5</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22.5" x14ac:dyDescent="0.2">
      <c r="A47" s="38">
        <v>20</v>
      </c>
      <c r="B47" s="39" t="s">
        <v>64</v>
      </c>
      <c r="C47" s="47" t="s">
        <v>412</v>
      </c>
      <c r="D47" s="25" t="s">
        <v>123</v>
      </c>
      <c r="E47" s="70">
        <v>0.13750000000000001</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t="s">
        <v>67</v>
      </c>
      <c r="B48" s="39"/>
      <c r="C48" s="47" t="s">
        <v>191</v>
      </c>
      <c r="D48" s="25" t="s">
        <v>123</v>
      </c>
      <c r="E48" s="70">
        <v>0.03</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t="s">
        <v>67</v>
      </c>
      <c r="B49" s="39"/>
      <c r="C49" s="47" t="s">
        <v>192</v>
      </c>
      <c r="D49" s="25" t="s">
        <v>123</v>
      </c>
      <c r="E49" s="70">
        <v>0.13</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ht="22.5" x14ac:dyDescent="0.2">
      <c r="A50" s="38">
        <v>21</v>
      </c>
      <c r="B50" s="39" t="s">
        <v>64</v>
      </c>
      <c r="C50" s="47" t="s">
        <v>193</v>
      </c>
      <c r="D50" s="25" t="s">
        <v>69</v>
      </c>
      <c r="E50" s="70">
        <v>15</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ht="67.5" x14ac:dyDescent="0.2">
      <c r="A51" s="38" t="s">
        <v>67</v>
      </c>
      <c r="B51" s="39"/>
      <c r="C51" s="47" t="s">
        <v>194</v>
      </c>
      <c r="D51" s="25"/>
      <c r="E51" s="70"/>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v>24</v>
      </c>
      <c r="B52" s="39" t="s">
        <v>64</v>
      </c>
      <c r="C52" s="47" t="s">
        <v>363</v>
      </c>
      <c r="D52" s="25" t="s">
        <v>73</v>
      </c>
      <c r="E52" s="70">
        <v>3.6</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ht="78.75" x14ac:dyDescent="0.2">
      <c r="A53" s="38" t="s">
        <v>67</v>
      </c>
      <c r="B53" s="39"/>
      <c r="C53" s="47" t="s">
        <v>196</v>
      </c>
      <c r="D53" s="25"/>
      <c r="E53" s="70"/>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38">
        <v>26</v>
      </c>
      <c r="B54" s="39" t="s">
        <v>64</v>
      </c>
      <c r="C54" s="47" t="s">
        <v>365</v>
      </c>
      <c r="D54" s="25" t="s">
        <v>73</v>
      </c>
      <c r="E54" s="70">
        <v>3.42</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ht="107.25" customHeight="1" x14ac:dyDescent="0.2">
      <c r="A55" s="38" t="s">
        <v>67</v>
      </c>
      <c r="B55" s="39"/>
      <c r="C55" s="103" t="s">
        <v>364</v>
      </c>
      <c r="D55" s="25"/>
      <c r="E55" s="70"/>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ht="112.5" x14ac:dyDescent="0.2">
      <c r="A56" s="38">
        <v>27</v>
      </c>
      <c r="B56" s="102" t="s">
        <v>64</v>
      </c>
      <c r="C56" s="103" t="s">
        <v>451</v>
      </c>
      <c r="D56" s="25" t="s">
        <v>73</v>
      </c>
      <c r="E56" s="70">
        <v>3.42</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x14ac:dyDescent="0.2">
      <c r="A57" s="38">
        <v>28</v>
      </c>
      <c r="B57" s="39" t="s">
        <v>64</v>
      </c>
      <c r="C57" s="47" t="s">
        <v>197</v>
      </c>
      <c r="D57" s="25" t="s">
        <v>73</v>
      </c>
      <c r="E57" s="101">
        <v>10.44</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x14ac:dyDescent="0.2">
      <c r="A58" s="38" t="s">
        <v>67</v>
      </c>
      <c r="B58" s="39"/>
      <c r="C58" s="47" t="s">
        <v>180</v>
      </c>
      <c r="D58" s="25" t="s">
        <v>69</v>
      </c>
      <c r="E58" s="101">
        <v>28</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x14ac:dyDescent="0.2">
      <c r="A59" s="38" t="s">
        <v>67</v>
      </c>
      <c r="B59" s="39"/>
      <c r="C59" s="47" t="s">
        <v>181</v>
      </c>
      <c r="D59" s="25" t="s">
        <v>69</v>
      </c>
      <c r="E59" s="101">
        <v>21</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x14ac:dyDescent="0.2">
      <c r="A60" s="38" t="s">
        <v>67</v>
      </c>
      <c r="B60" s="39"/>
      <c r="C60" s="47" t="s">
        <v>411</v>
      </c>
      <c r="D60" s="25" t="s">
        <v>183</v>
      </c>
      <c r="E60" s="101">
        <v>5</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x14ac:dyDescent="0.2">
      <c r="A61" s="38" t="s">
        <v>67</v>
      </c>
      <c r="B61" s="39"/>
      <c r="C61" s="47" t="s">
        <v>184</v>
      </c>
      <c r="D61" s="25" t="s">
        <v>69</v>
      </c>
      <c r="E61" s="101">
        <v>27</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x14ac:dyDescent="0.2">
      <c r="A62" s="38" t="s">
        <v>67</v>
      </c>
      <c r="B62" s="39"/>
      <c r="C62" s="47" t="s">
        <v>410</v>
      </c>
      <c r="D62" s="25" t="s">
        <v>183</v>
      </c>
      <c r="E62" s="101">
        <v>2.09</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v>29</v>
      </c>
      <c r="B63" s="39" t="s">
        <v>64</v>
      </c>
      <c r="C63" s="47" t="s">
        <v>198</v>
      </c>
      <c r="D63" s="25" t="s">
        <v>66</v>
      </c>
      <c r="E63" s="101">
        <v>1286.7</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x14ac:dyDescent="0.2">
      <c r="A64" s="38">
        <v>30</v>
      </c>
      <c r="B64" s="39" t="s">
        <v>64</v>
      </c>
      <c r="C64" s="47" t="s">
        <v>199</v>
      </c>
      <c r="D64" s="25" t="s">
        <v>66</v>
      </c>
      <c r="E64" s="101">
        <v>499.69</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ht="33.75" x14ac:dyDescent="0.2">
      <c r="A65" s="38">
        <v>31</v>
      </c>
      <c r="B65" s="39" t="s">
        <v>64</v>
      </c>
      <c r="C65" s="47" t="s">
        <v>200</v>
      </c>
      <c r="D65" s="25" t="s">
        <v>66</v>
      </c>
      <c r="E65" s="101">
        <v>330.09900000000005</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x14ac:dyDescent="0.2">
      <c r="A66" s="38">
        <v>32</v>
      </c>
      <c r="B66" s="39" t="s">
        <v>64</v>
      </c>
      <c r="C66" s="47" t="s">
        <v>201</v>
      </c>
      <c r="D66" s="25" t="s">
        <v>66</v>
      </c>
      <c r="E66" s="101">
        <v>120.655</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ht="22.5" x14ac:dyDescent="0.2">
      <c r="A67" s="38">
        <v>33</v>
      </c>
      <c r="B67" s="39" t="s">
        <v>64</v>
      </c>
      <c r="C67" s="47" t="s">
        <v>202</v>
      </c>
      <c r="D67" s="25" t="s">
        <v>73</v>
      </c>
      <c r="E67" s="101">
        <v>149.90699999999998</v>
      </c>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x14ac:dyDescent="0.2">
      <c r="A68" s="38" t="s">
        <v>67</v>
      </c>
      <c r="B68" s="39"/>
      <c r="C68" s="47" t="s">
        <v>203</v>
      </c>
      <c r="D68" s="25" t="s">
        <v>66</v>
      </c>
      <c r="E68" s="101">
        <v>45</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x14ac:dyDescent="0.2">
      <c r="A69" s="38" t="s">
        <v>67</v>
      </c>
      <c r="B69" s="39"/>
      <c r="C69" s="47" t="s">
        <v>204</v>
      </c>
      <c r="D69" s="25" t="s">
        <v>73</v>
      </c>
      <c r="E69" s="101">
        <v>180</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x14ac:dyDescent="0.2">
      <c r="A70" s="38" t="s">
        <v>67</v>
      </c>
      <c r="B70" s="39"/>
      <c r="C70" s="47" t="s">
        <v>205</v>
      </c>
      <c r="D70" s="25" t="s">
        <v>84</v>
      </c>
      <c r="E70" s="101">
        <v>150</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x14ac:dyDescent="0.2">
      <c r="A71" s="38" t="s">
        <v>67</v>
      </c>
      <c r="B71" s="39"/>
      <c r="C71" s="47" t="s">
        <v>206</v>
      </c>
      <c r="D71" s="25" t="s">
        <v>84</v>
      </c>
      <c r="E71" s="101">
        <v>120</v>
      </c>
      <c r="F71" s="71"/>
      <c r="G71" s="68"/>
      <c r="H71" s="48">
        <f t="shared" si="0"/>
        <v>0</v>
      </c>
      <c r="I71" s="68"/>
      <c r="J71" s="68"/>
      <c r="K71" s="49">
        <f t="shared" si="1"/>
        <v>0</v>
      </c>
      <c r="L71" s="50">
        <f t="shared" si="2"/>
        <v>0</v>
      </c>
      <c r="M71" s="48">
        <f t="shared" si="3"/>
        <v>0</v>
      </c>
      <c r="N71" s="48">
        <f t="shared" si="4"/>
        <v>0</v>
      </c>
      <c r="O71" s="48">
        <f t="shared" si="5"/>
        <v>0</v>
      </c>
      <c r="P71" s="49">
        <f t="shared" si="6"/>
        <v>0</v>
      </c>
    </row>
    <row r="72" spans="1:16" x14ac:dyDescent="0.2">
      <c r="A72" s="38" t="s">
        <v>67</v>
      </c>
      <c r="B72" s="39"/>
      <c r="C72" s="47" t="s">
        <v>207</v>
      </c>
      <c r="D72" s="25" t="s">
        <v>84</v>
      </c>
      <c r="E72" s="101">
        <v>59.97</v>
      </c>
      <c r="F72" s="71"/>
      <c r="G72" s="68"/>
      <c r="H72" s="48">
        <f t="shared" ref="H72:H73" si="7">ROUND(F72*G72,2)</f>
        <v>0</v>
      </c>
      <c r="I72" s="68"/>
      <c r="J72" s="68"/>
      <c r="K72" s="49">
        <f t="shared" ref="K72:K73" si="8">SUM(H72:J72)</f>
        <v>0</v>
      </c>
      <c r="L72" s="50">
        <f t="shared" ref="L72:L73" si="9">ROUND(E72*F72,2)</f>
        <v>0</v>
      </c>
      <c r="M72" s="48">
        <f t="shared" ref="M72:M73" si="10">ROUND(H72*E72,2)</f>
        <v>0</v>
      </c>
      <c r="N72" s="48">
        <f t="shared" ref="N72:N73" si="11">ROUND(I72*E72,2)</f>
        <v>0</v>
      </c>
      <c r="O72" s="48">
        <f t="shared" ref="O72:O73" si="12">ROUND(J72*E72,2)</f>
        <v>0</v>
      </c>
      <c r="P72" s="49">
        <f t="shared" ref="P72:P73" si="13">SUM(M72:O72)</f>
        <v>0</v>
      </c>
    </row>
    <row r="73" spans="1:16" ht="12" thickBot="1" x14ac:dyDescent="0.25">
      <c r="A73" s="38" t="s">
        <v>67</v>
      </c>
      <c r="B73" s="39"/>
      <c r="C73" s="47" t="s">
        <v>208</v>
      </c>
      <c r="D73" s="25" t="s">
        <v>69</v>
      </c>
      <c r="E73" s="101">
        <v>14.990699999999999</v>
      </c>
      <c r="F73" s="71"/>
      <c r="G73" s="68"/>
      <c r="H73" s="48">
        <f t="shared" si="7"/>
        <v>0</v>
      </c>
      <c r="I73" s="68"/>
      <c r="J73" s="68"/>
      <c r="K73" s="49">
        <f t="shared" si="8"/>
        <v>0</v>
      </c>
      <c r="L73" s="50">
        <f t="shared" si="9"/>
        <v>0</v>
      </c>
      <c r="M73" s="48">
        <f t="shared" si="10"/>
        <v>0</v>
      </c>
      <c r="N73" s="48">
        <f t="shared" si="11"/>
        <v>0</v>
      </c>
      <c r="O73" s="48">
        <f t="shared" si="12"/>
        <v>0</v>
      </c>
      <c r="P73" s="49">
        <f t="shared" si="13"/>
        <v>0</v>
      </c>
    </row>
    <row r="74" spans="1:16" ht="12" thickBot="1" x14ac:dyDescent="0.25">
      <c r="A74" s="182" t="s">
        <v>126</v>
      </c>
      <c r="B74" s="183"/>
      <c r="C74" s="183"/>
      <c r="D74" s="183"/>
      <c r="E74" s="183"/>
      <c r="F74" s="183"/>
      <c r="G74" s="183"/>
      <c r="H74" s="183"/>
      <c r="I74" s="183"/>
      <c r="J74" s="183"/>
      <c r="K74" s="184"/>
      <c r="L74" s="72">
        <f>SUM(L14:L73)</f>
        <v>0</v>
      </c>
      <c r="M74" s="73">
        <f>SUM(M14:M73)</f>
        <v>0</v>
      </c>
      <c r="N74" s="73">
        <f>SUM(N14:N73)</f>
        <v>0</v>
      </c>
      <c r="O74" s="73">
        <f>SUM(O14:O73)</f>
        <v>0</v>
      </c>
      <c r="P74" s="74">
        <f>SUM(P14:P73)</f>
        <v>0</v>
      </c>
    </row>
    <row r="75" spans="1:16" x14ac:dyDescent="0.2">
      <c r="A75" s="17"/>
      <c r="B75" s="17"/>
      <c r="C75" s="17"/>
      <c r="D75" s="17"/>
      <c r="E75" s="17"/>
      <c r="F75" s="17"/>
      <c r="G75" s="17"/>
      <c r="H75" s="17"/>
      <c r="I75" s="17"/>
      <c r="J75" s="17"/>
      <c r="K75" s="17"/>
      <c r="L75" s="17"/>
      <c r="M75" s="17"/>
      <c r="N75" s="17"/>
      <c r="O75" s="17"/>
      <c r="P75" s="17"/>
    </row>
    <row r="76" spans="1:16" x14ac:dyDescent="0.2">
      <c r="A76" s="17"/>
      <c r="B76" s="17"/>
      <c r="C76" s="17"/>
      <c r="D76" s="17"/>
      <c r="E76" s="17"/>
      <c r="F76" s="17"/>
      <c r="G76" s="17"/>
      <c r="H76" s="17"/>
      <c r="I76" s="17"/>
      <c r="J76" s="17"/>
      <c r="K76" s="17"/>
      <c r="L76" s="17"/>
      <c r="M76" s="17"/>
      <c r="N76" s="17"/>
      <c r="O76" s="17"/>
      <c r="P76" s="17"/>
    </row>
    <row r="77" spans="1:16" x14ac:dyDescent="0.2">
      <c r="A77" s="1" t="s">
        <v>14</v>
      </c>
      <c r="B77" s="17"/>
      <c r="C77" s="181">
        <f>'Kops a'!C40:H40</f>
        <v>0</v>
      </c>
      <c r="D77" s="181"/>
      <c r="E77" s="181"/>
      <c r="F77" s="181"/>
      <c r="G77" s="181"/>
      <c r="H77" s="181"/>
      <c r="I77" s="17"/>
      <c r="J77" s="17"/>
      <c r="K77" s="17"/>
      <c r="L77" s="17"/>
      <c r="M77" s="17"/>
      <c r="N77" s="17"/>
      <c r="O77" s="17"/>
      <c r="P77" s="17"/>
    </row>
    <row r="78" spans="1:16" x14ac:dyDescent="0.2">
      <c r="A78" s="17"/>
      <c r="B78" s="17"/>
      <c r="C78" s="118" t="s">
        <v>15</v>
      </c>
      <c r="D78" s="118"/>
      <c r="E78" s="118"/>
      <c r="F78" s="118"/>
      <c r="G78" s="118"/>
      <c r="H78" s="118"/>
      <c r="I78" s="17"/>
      <c r="J78" s="17"/>
      <c r="K78" s="17"/>
      <c r="L78" s="17"/>
      <c r="M78" s="17"/>
      <c r="N78" s="17"/>
      <c r="O78" s="17"/>
      <c r="P78" s="17"/>
    </row>
    <row r="79" spans="1:16" x14ac:dyDescent="0.2">
      <c r="A79" s="17"/>
      <c r="B79" s="17"/>
      <c r="C79" s="17"/>
      <c r="D79" s="17"/>
      <c r="E79" s="17"/>
      <c r="F79" s="17"/>
      <c r="G79" s="17"/>
      <c r="H79" s="17"/>
      <c r="I79" s="17"/>
      <c r="J79" s="17"/>
      <c r="K79" s="17"/>
      <c r="L79" s="17"/>
      <c r="M79" s="17"/>
      <c r="N79" s="17"/>
      <c r="O79" s="17"/>
      <c r="P79" s="17"/>
    </row>
    <row r="80" spans="1:16" x14ac:dyDescent="0.2">
      <c r="A80" s="91" t="str">
        <f>'Kops a'!A43</f>
        <v>Tāme sastādīta 20__. gada __. _________</v>
      </c>
      <c r="B80" s="92"/>
      <c r="C80" s="92"/>
      <c r="D80" s="92"/>
      <c r="E80" s="17"/>
      <c r="F80" s="17"/>
      <c r="G80" s="17"/>
      <c r="H80" s="17"/>
      <c r="I80" s="17"/>
      <c r="J80" s="17"/>
      <c r="K80" s="17"/>
      <c r="L80" s="17"/>
      <c r="M80" s="17"/>
      <c r="N80" s="17"/>
      <c r="O80" s="17"/>
      <c r="P80" s="17"/>
    </row>
    <row r="81" spans="1:16" x14ac:dyDescent="0.2">
      <c r="A81" s="17"/>
      <c r="B81" s="17"/>
      <c r="C81" s="17"/>
      <c r="D81" s="17"/>
      <c r="E81" s="17"/>
      <c r="F81" s="17"/>
      <c r="G81" s="17"/>
      <c r="H81" s="17"/>
      <c r="I81" s="17"/>
      <c r="J81" s="17"/>
      <c r="K81" s="17"/>
      <c r="L81" s="17"/>
      <c r="M81" s="17"/>
      <c r="N81" s="17"/>
      <c r="O81" s="17"/>
      <c r="P81" s="17"/>
    </row>
    <row r="82" spans="1:16" x14ac:dyDescent="0.2">
      <c r="A82" s="1" t="s">
        <v>38</v>
      </c>
      <c r="B82" s="17"/>
      <c r="C82" s="181">
        <f>'Kops a'!C45:H45</f>
        <v>0</v>
      </c>
      <c r="D82" s="181"/>
      <c r="E82" s="181"/>
      <c r="F82" s="181"/>
      <c r="G82" s="181"/>
      <c r="H82" s="181"/>
      <c r="I82" s="17"/>
      <c r="J82" s="17"/>
      <c r="K82" s="17"/>
      <c r="L82" s="17"/>
      <c r="M82" s="17"/>
      <c r="N82" s="17"/>
      <c r="O82" s="17"/>
      <c r="P82" s="17"/>
    </row>
    <row r="83" spans="1:16" x14ac:dyDescent="0.2">
      <c r="A83" s="17"/>
      <c r="B83" s="17"/>
      <c r="C83" s="118" t="s">
        <v>15</v>
      </c>
      <c r="D83" s="118"/>
      <c r="E83" s="118"/>
      <c r="F83" s="118"/>
      <c r="G83" s="118"/>
      <c r="H83" s="118"/>
      <c r="I83" s="17"/>
      <c r="J83" s="17"/>
      <c r="K83" s="17"/>
      <c r="L83" s="17"/>
      <c r="M83" s="17"/>
      <c r="N83" s="17"/>
      <c r="O83" s="17"/>
      <c r="P83" s="17"/>
    </row>
    <row r="84" spans="1:16" x14ac:dyDescent="0.2">
      <c r="A84" s="17"/>
      <c r="B84" s="17"/>
      <c r="C84" s="17"/>
      <c r="D84" s="17"/>
      <c r="E84" s="17"/>
      <c r="F84" s="17"/>
      <c r="G84" s="17"/>
      <c r="H84" s="17"/>
      <c r="I84" s="17"/>
      <c r="J84" s="17"/>
      <c r="K84" s="17"/>
      <c r="L84" s="17"/>
      <c r="M84" s="17"/>
      <c r="N84" s="17"/>
      <c r="O84" s="17"/>
      <c r="P84" s="17"/>
    </row>
    <row r="85" spans="1:16" x14ac:dyDescent="0.2">
      <c r="A85" s="91" t="s">
        <v>55</v>
      </c>
      <c r="B85" s="92"/>
      <c r="C85" s="96">
        <f>'Kops a'!C48</f>
        <v>0</v>
      </c>
      <c r="D85" s="51"/>
      <c r="E85" s="17"/>
      <c r="F85" s="17"/>
      <c r="G85" s="17"/>
      <c r="H85" s="17"/>
      <c r="I85" s="17"/>
      <c r="J85" s="17"/>
      <c r="K85" s="17"/>
      <c r="L85" s="17"/>
      <c r="M85" s="17"/>
      <c r="N85" s="17"/>
      <c r="O85" s="17"/>
      <c r="P85" s="17"/>
    </row>
    <row r="86" spans="1:16" x14ac:dyDescent="0.2">
      <c r="A86" s="17"/>
      <c r="B86" s="17"/>
      <c r="C86" s="17"/>
      <c r="D86" s="17"/>
      <c r="E86" s="17"/>
      <c r="F86" s="17"/>
      <c r="G86" s="17"/>
      <c r="H86" s="17"/>
      <c r="I86" s="17"/>
      <c r="J86" s="17"/>
      <c r="K86" s="17"/>
      <c r="L86" s="17"/>
      <c r="M86" s="17"/>
      <c r="N86" s="17"/>
      <c r="O86" s="17"/>
      <c r="P86" s="17"/>
    </row>
    <row r="87" spans="1:16" x14ac:dyDescent="0.2">
      <c r="A87" s="29" t="s">
        <v>400</v>
      </c>
    </row>
    <row r="88" spans="1:16" x14ac:dyDescent="0.2">
      <c r="A88" s="29" t="s">
        <v>401</v>
      </c>
    </row>
    <row r="89" spans="1:16" x14ac:dyDescent="0.2">
      <c r="A89" s="100" t="s">
        <v>402</v>
      </c>
    </row>
  </sheetData>
  <mergeCells count="22">
    <mergeCell ref="C83:H83"/>
    <mergeCell ref="C4:I4"/>
    <mergeCell ref="F12:K12"/>
    <mergeCell ref="A9:F9"/>
    <mergeCell ref="J9:M9"/>
    <mergeCell ref="D8:L8"/>
    <mergeCell ref="A74:K74"/>
    <mergeCell ref="C77:H77"/>
    <mergeCell ref="C78:H78"/>
    <mergeCell ref="C82:H82"/>
    <mergeCell ref="N9:O9"/>
    <mergeCell ref="A12:A13"/>
    <mergeCell ref="B12:B13"/>
    <mergeCell ref="C12:C13"/>
    <mergeCell ref="D12:D13"/>
    <mergeCell ref="E12:E13"/>
    <mergeCell ref="L12:P12"/>
    <mergeCell ref="C2:I2"/>
    <mergeCell ref="C3:I3"/>
    <mergeCell ref="D5:L5"/>
    <mergeCell ref="D6:L6"/>
    <mergeCell ref="D7:L7"/>
  </mergeCells>
  <conditionalFormatting sqref="A15:G73 I15:J73">
    <cfRule type="cellIs" dxfId="98" priority="26" operator="equal">
      <formula>0</formula>
    </cfRule>
  </conditionalFormatting>
  <conditionalFormatting sqref="N9:O9 H14:H73 K14:P73">
    <cfRule type="cellIs" dxfId="97" priority="25" operator="equal">
      <formula>0</formula>
    </cfRule>
  </conditionalFormatting>
  <conditionalFormatting sqref="A9:F9">
    <cfRule type="containsText" dxfId="96"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95" priority="22" operator="equal">
      <formula>0</formula>
    </cfRule>
  </conditionalFormatting>
  <conditionalFormatting sqref="O10">
    <cfRule type="cellIs" dxfId="94" priority="21" operator="equal">
      <formula>"20__. gada __. _________"</formula>
    </cfRule>
  </conditionalFormatting>
  <conditionalFormatting sqref="A74:K74">
    <cfRule type="containsText" dxfId="93" priority="20" operator="containsText" text="Tiešās izmaksas kopā, t. sk. darba devēja sociālais nodoklis __.__% ">
      <formula>NOT(ISERROR(SEARCH("Tiešās izmaksas kopā, t. sk. darba devēja sociālais nodoklis __.__% ",A74)))</formula>
    </cfRule>
  </conditionalFormatting>
  <conditionalFormatting sqref="L74:P74">
    <cfRule type="cellIs" dxfId="92" priority="15" operator="equal">
      <formula>0</formula>
    </cfRule>
  </conditionalFormatting>
  <conditionalFormatting sqref="C4:I4">
    <cfRule type="cellIs" dxfId="91" priority="14" operator="equal">
      <formula>0</formula>
    </cfRule>
  </conditionalFormatting>
  <conditionalFormatting sqref="D5:L8">
    <cfRule type="cellIs" dxfId="90" priority="11" operator="equal">
      <formula>0</formula>
    </cfRule>
  </conditionalFormatting>
  <conditionalFormatting sqref="A14:B14 D14:G14">
    <cfRule type="cellIs" dxfId="89" priority="10" operator="equal">
      <formula>0</formula>
    </cfRule>
  </conditionalFormatting>
  <conditionalFormatting sqref="C14">
    <cfRule type="cellIs" dxfId="88" priority="9" operator="equal">
      <formula>0</formula>
    </cfRule>
  </conditionalFormatting>
  <conditionalFormatting sqref="I14:J14">
    <cfRule type="cellIs" dxfId="87" priority="8" operator="equal">
      <formula>0</formula>
    </cfRule>
  </conditionalFormatting>
  <conditionalFormatting sqref="P10">
    <cfRule type="cellIs" dxfId="86" priority="7" operator="equal">
      <formula>"20__. gada __. _________"</formula>
    </cfRule>
  </conditionalFormatting>
  <conditionalFormatting sqref="C82:H82">
    <cfRule type="cellIs" dxfId="85" priority="4" operator="equal">
      <formula>0</formula>
    </cfRule>
  </conditionalFormatting>
  <conditionalFormatting sqref="C77:H77">
    <cfRule type="cellIs" dxfId="84" priority="3" operator="equal">
      <formula>0</formula>
    </cfRule>
  </conditionalFormatting>
  <conditionalFormatting sqref="C82:H82 C85 C77:H77">
    <cfRule type="cellIs" dxfId="83" priority="2" operator="equal">
      <formula>0</formula>
    </cfRule>
  </conditionalFormatting>
  <conditionalFormatting sqref="D1">
    <cfRule type="cellIs" dxfId="82"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45D7A31B-95E8-45F0-9D12-B108FC33E7AF}">
            <xm:f>NOT(ISERROR(SEARCH("Tāme sastādīta ____. gada ___. ______________",A80)))</xm:f>
            <xm:f>"Tāme sastādīta ____. gada ___. ______________"</xm:f>
            <x14:dxf>
              <font>
                <color auto="1"/>
              </font>
              <fill>
                <patternFill>
                  <bgColor rgb="FFC6EFCE"/>
                </patternFill>
              </fill>
            </x14:dxf>
          </x14:cfRule>
          <xm:sqref>A80</xm:sqref>
        </x14:conditionalFormatting>
        <x14:conditionalFormatting xmlns:xm="http://schemas.microsoft.com/office/excel/2006/main">
          <x14:cfRule type="containsText" priority="5" operator="containsText" id="{50CFFC24-35AC-49A6-927D-52D883159D51}">
            <xm:f>NOT(ISERROR(SEARCH("Sertifikāta Nr. _________________________________",A85)))</xm:f>
            <xm:f>"Sertifikāta Nr. _________________________________"</xm:f>
            <x14:dxf>
              <font>
                <color auto="1"/>
              </font>
              <fill>
                <patternFill>
                  <bgColor rgb="FFC6EFCE"/>
                </patternFill>
              </fill>
            </x14:dxf>
          </x14:cfRule>
          <xm:sqref>A85</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DDFEA-D506-47F9-9FB9-7603C7A5A96F}">
  <sheetPr codeName="Sheet15"/>
  <dimension ref="A1:P72"/>
  <sheetViews>
    <sheetView topLeftCell="A43" zoomScale="130" zoomScaleNormal="130" workbookViewId="0">
      <selection activeCell="C87" sqref="C87"/>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a'!A27</f>
        <v>0</v>
      </c>
      <c r="E1" s="23"/>
      <c r="F1" s="23"/>
      <c r="G1" s="23"/>
      <c r="H1" s="23"/>
      <c r="I1" s="23"/>
      <c r="J1" s="23"/>
      <c r="N1" s="26"/>
      <c r="O1" s="27"/>
      <c r="P1" s="28"/>
    </row>
    <row r="2" spans="1:16" x14ac:dyDescent="0.2">
      <c r="A2" s="29"/>
      <c r="B2" s="29"/>
      <c r="C2" s="164" t="s">
        <v>366</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P57</f>
        <v>0</v>
      </c>
      <c r="O9" s="177"/>
      <c r="P9" s="31"/>
    </row>
    <row r="10" spans="1:16" x14ac:dyDescent="0.2">
      <c r="A10" s="32"/>
      <c r="B10" s="33"/>
      <c r="C10" s="4"/>
      <c r="D10" s="23"/>
      <c r="E10" s="23"/>
      <c r="F10" s="23"/>
      <c r="G10" s="23"/>
      <c r="H10" s="23"/>
      <c r="I10" s="23"/>
      <c r="J10" s="23"/>
      <c r="K10" s="23"/>
      <c r="L10" s="29"/>
      <c r="M10" s="29"/>
      <c r="O10" s="94"/>
      <c r="P10" s="93" t="str">
        <f>A63</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t="s">
        <v>67</v>
      </c>
      <c r="B14" s="65"/>
      <c r="C14" s="66" t="s">
        <v>366</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1</v>
      </c>
      <c r="B15" s="39" t="s">
        <v>64</v>
      </c>
      <c r="C15" s="47" t="s">
        <v>210</v>
      </c>
      <c r="D15" s="25" t="s">
        <v>125</v>
      </c>
      <c r="E15" s="70">
        <v>2</v>
      </c>
      <c r="F15" s="71"/>
      <c r="G15" s="68"/>
      <c r="H15" s="48">
        <f t="shared" ref="H15:H56" si="0">ROUND(F15*G15,2)</f>
        <v>0</v>
      </c>
      <c r="I15" s="68"/>
      <c r="J15" s="68"/>
      <c r="K15" s="49">
        <f t="shared" ref="K15:K56" si="1">SUM(H15:J15)</f>
        <v>0</v>
      </c>
      <c r="L15" s="50">
        <f t="shared" ref="L15:L56" si="2">ROUND(E15*F15,2)</f>
        <v>0</v>
      </c>
      <c r="M15" s="48">
        <f t="shared" ref="M15:M56" si="3">ROUND(H15*E15,2)</f>
        <v>0</v>
      </c>
      <c r="N15" s="48">
        <f t="shared" ref="N15:N56" si="4">ROUND(I15*E15,2)</f>
        <v>0</v>
      </c>
      <c r="O15" s="48">
        <f t="shared" ref="O15:O56" si="5">ROUND(J15*E15,2)</f>
        <v>0</v>
      </c>
      <c r="P15" s="49">
        <f t="shared" ref="P15:P56" si="6">SUM(M15:O15)</f>
        <v>0</v>
      </c>
    </row>
    <row r="16" spans="1:16" x14ac:dyDescent="0.2">
      <c r="A16" s="38">
        <v>2</v>
      </c>
      <c r="B16" s="39" t="s">
        <v>64</v>
      </c>
      <c r="C16" s="47" t="s">
        <v>446</v>
      </c>
      <c r="D16" s="25" t="s">
        <v>73</v>
      </c>
      <c r="E16" s="70">
        <v>18.12</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3</v>
      </c>
      <c r="B17" s="39" t="s">
        <v>64</v>
      </c>
      <c r="C17" s="47" t="s">
        <v>212</v>
      </c>
      <c r="D17" s="25" t="s">
        <v>123</v>
      </c>
      <c r="E17" s="70">
        <v>4.32</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t="s">
        <v>67</v>
      </c>
      <c r="B18" s="39"/>
      <c r="C18" s="47" t="s">
        <v>191</v>
      </c>
      <c r="D18" s="25" t="s">
        <v>123</v>
      </c>
      <c r="E18" s="70">
        <v>0.65</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t="s">
        <v>67</v>
      </c>
      <c r="B19" s="39"/>
      <c r="C19" s="47" t="s">
        <v>192</v>
      </c>
      <c r="D19" s="25" t="s">
        <v>123</v>
      </c>
      <c r="E19" s="70">
        <v>4.0199999999999996</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t="s">
        <v>67</v>
      </c>
      <c r="B20" s="39"/>
      <c r="C20" s="47" t="s">
        <v>108</v>
      </c>
      <c r="D20" s="25" t="s">
        <v>213</v>
      </c>
      <c r="E20" s="70">
        <v>2</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4</v>
      </c>
      <c r="B21" s="39" t="s">
        <v>64</v>
      </c>
      <c r="C21" s="47" t="s">
        <v>214</v>
      </c>
      <c r="D21" s="25" t="s">
        <v>73</v>
      </c>
      <c r="E21" s="70">
        <v>308</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5</v>
      </c>
      <c r="B22" s="39" t="s">
        <v>64</v>
      </c>
      <c r="C22" s="47" t="s">
        <v>215</v>
      </c>
      <c r="D22" s="25" t="s">
        <v>123</v>
      </c>
      <c r="E22" s="70">
        <v>46.2</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6</v>
      </c>
      <c r="B23" s="39" t="s">
        <v>64</v>
      </c>
      <c r="C23" s="47" t="s">
        <v>216</v>
      </c>
      <c r="D23" s="25" t="s">
        <v>73</v>
      </c>
      <c r="E23" s="70">
        <v>308</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t="s">
        <v>67</v>
      </c>
      <c r="B24" s="39"/>
      <c r="C24" s="47" t="s">
        <v>217</v>
      </c>
      <c r="D24" s="25" t="s">
        <v>123</v>
      </c>
      <c r="E24" s="70">
        <v>6.16</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7</v>
      </c>
      <c r="B25" s="39" t="s">
        <v>64</v>
      </c>
      <c r="C25" s="47" t="s">
        <v>218</v>
      </c>
      <c r="D25" s="25" t="s">
        <v>66</v>
      </c>
      <c r="E25" s="70">
        <v>86</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v>8</v>
      </c>
      <c r="B26" s="39" t="s">
        <v>64</v>
      </c>
      <c r="C26" s="47" t="s">
        <v>219</v>
      </c>
      <c r="D26" s="25" t="s">
        <v>73</v>
      </c>
      <c r="E26" s="70">
        <v>351</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9</v>
      </c>
      <c r="B27" s="39" t="s">
        <v>220</v>
      </c>
      <c r="C27" s="47" t="s">
        <v>221</v>
      </c>
      <c r="D27" s="25" t="s">
        <v>123</v>
      </c>
      <c r="E27" s="70">
        <v>136</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t="s">
        <v>67</v>
      </c>
      <c r="B28" s="39"/>
      <c r="C28" s="47" t="s">
        <v>137</v>
      </c>
      <c r="D28" s="25" t="s">
        <v>123</v>
      </c>
      <c r="E28" s="70">
        <v>149.60000000000002</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10</v>
      </c>
      <c r="B29" s="39" t="s">
        <v>222</v>
      </c>
      <c r="C29" s="47" t="s">
        <v>223</v>
      </c>
      <c r="D29" s="25" t="s">
        <v>73</v>
      </c>
      <c r="E29" s="70">
        <v>20</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t="s">
        <v>67</v>
      </c>
      <c r="B30" s="39"/>
      <c r="C30" s="47" t="s">
        <v>224</v>
      </c>
      <c r="D30" s="25" t="s">
        <v>73</v>
      </c>
      <c r="E30" s="70">
        <v>21</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t="s">
        <v>67</v>
      </c>
      <c r="B31" s="39"/>
      <c r="C31" s="47" t="s">
        <v>367</v>
      </c>
      <c r="D31" s="25" t="s">
        <v>73</v>
      </c>
      <c r="E31" s="70">
        <v>21</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t="s">
        <v>67</v>
      </c>
      <c r="B32" s="39"/>
      <c r="C32" s="47" t="s">
        <v>367</v>
      </c>
      <c r="D32" s="25" t="s">
        <v>73</v>
      </c>
      <c r="E32" s="70">
        <v>21</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t="s">
        <v>67</v>
      </c>
      <c r="B33" s="39"/>
      <c r="C33" s="47" t="s">
        <v>368</v>
      </c>
      <c r="D33" s="25" t="s">
        <v>73</v>
      </c>
      <c r="E33" s="70">
        <v>21</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33.75" x14ac:dyDescent="0.2">
      <c r="A34" s="38">
        <v>11</v>
      </c>
      <c r="B34" s="39" t="s">
        <v>64</v>
      </c>
      <c r="C34" s="47" t="s">
        <v>227</v>
      </c>
      <c r="D34" s="25" t="s">
        <v>73</v>
      </c>
      <c r="E34" s="70">
        <v>36</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t="s">
        <v>67</v>
      </c>
      <c r="B35" s="39"/>
      <c r="C35" s="47" t="s">
        <v>369</v>
      </c>
      <c r="D35" s="25" t="s">
        <v>73</v>
      </c>
      <c r="E35" s="70">
        <v>37.799999999999997</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t="s">
        <v>67</v>
      </c>
      <c r="B36" s="39"/>
      <c r="C36" s="47" t="s">
        <v>229</v>
      </c>
      <c r="D36" s="25" t="s">
        <v>183</v>
      </c>
      <c r="E36" s="70">
        <v>9</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t="s">
        <v>67</v>
      </c>
      <c r="B37" s="39"/>
      <c r="C37" s="47" t="s">
        <v>230</v>
      </c>
      <c r="D37" s="25" t="s">
        <v>84</v>
      </c>
      <c r="E37" s="70">
        <v>180</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t="s">
        <v>67</v>
      </c>
      <c r="B38" s="39"/>
      <c r="C38" s="47" t="s">
        <v>231</v>
      </c>
      <c r="D38" s="25" t="s">
        <v>125</v>
      </c>
      <c r="E38" s="70">
        <v>432</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ht="22.5" x14ac:dyDescent="0.2">
      <c r="A39" s="38">
        <v>12</v>
      </c>
      <c r="B39" s="39" t="s">
        <v>64</v>
      </c>
      <c r="C39" s="47" t="s">
        <v>232</v>
      </c>
      <c r="D39" s="25" t="s">
        <v>73</v>
      </c>
      <c r="E39" s="70">
        <v>43</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t="s">
        <v>67</v>
      </c>
      <c r="B40" s="39"/>
      <c r="C40" s="47" t="s">
        <v>369</v>
      </c>
      <c r="D40" s="25" t="s">
        <v>73</v>
      </c>
      <c r="E40" s="70">
        <v>45.15</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t="s">
        <v>67</v>
      </c>
      <c r="B41" s="39"/>
      <c r="C41" s="47" t="s">
        <v>229</v>
      </c>
      <c r="D41" s="25" t="s">
        <v>183</v>
      </c>
      <c r="E41" s="70">
        <v>10.75</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t="s">
        <v>67</v>
      </c>
      <c r="B42" s="39"/>
      <c r="C42" s="47" t="s">
        <v>230</v>
      </c>
      <c r="D42" s="25" t="s">
        <v>84</v>
      </c>
      <c r="E42" s="70">
        <v>215</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t="s">
        <v>67</v>
      </c>
      <c r="B43" s="39"/>
      <c r="C43" s="47" t="s">
        <v>231</v>
      </c>
      <c r="D43" s="25" t="s">
        <v>125</v>
      </c>
      <c r="E43" s="70">
        <v>516</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ht="22.5" x14ac:dyDescent="0.2">
      <c r="A44" s="38">
        <v>13</v>
      </c>
      <c r="B44" s="39" t="s">
        <v>64</v>
      </c>
      <c r="C44" s="47" t="s">
        <v>233</v>
      </c>
      <c r="D44" s="25" t="s">
        <v>73</v>
      </c>
      <c r="E44" s="70">
        <v>40</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t="s">
        <v>67</v>
      </c>
      <c r="B45" s="39"/>
      <c r="C45" s="47" t="s">
        <v>369</v>
      </c>
      <c r="D45" s="25" t="s">
        <v>73</v>
      </c>
      <c r="E45" s="70">
        <v>42</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t="s">
        <v>67</v>
      </c>
      <c r="B46" s="39"/>
      <c r="C46" s="47" t="s">
        <v>229</v>
      </c>
      <c r="D46" s="25" t="s">
        <v>183</v>
      </c>
      <c r="E46" s="70">
        <v>10</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x14ac:dyDescent="0.2">
      <c r="A47" s="38" t="s">
        <v>67</v>
      </c>
      <c r="B47" s="39"/>
      <c r="C47" s="47" t="s">
        <v>230</v>
      </c>
      <c r="D47" s="25" t="s">
        <v>84</v>
      </c>
      <c r="E47" s="70">
        <v>200</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t="s">
        <v>67</v>
      </c>
      <c r="B48" s="39"/>
      <c r="C48" s="47" t="s">
        <v>231</v>
      </c>
      <c r="D48" s="25" t="s">
        <v>125</v>
      </c>
      <c r="E48" s="70">
        <v>480</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ht="22.5" x14ac:dyDescent="0.2">
      <c r="A49" s="38">
        <v>14</v>
      </c>
      <c r="B49" s="39" t="s">
        <v>64</v>
      </c>
      <c r="C49" s="47" t="s">
        <v>234</v>
      </c>
      <c r="D49" s="25" t="s">
        <v>73</v>
      </c>
      <c r="E49" s="70">
        <v>19.600000000000001</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ht="22.5" x14ac:dyDescent="0.2">
      <c r="A50" s="38">
        <v>15</v>
      </c>
      <c r="B50" s="39" t="s">
        <v>64</v>
      </c>
      <c r="C50" s="47" t="s">
        <v>235</v>
      </c>
      <c r="D50" s="25" t="s">
        <v>123</v>
      </c>
      <c r="E50" s="70">
        <v>1.0462499999999999</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t="s">
        <v>67</v>
      </c>
      <c r="B51" s="39"/>
      <c r="C51" s="47" t="s">
        <v>236</v>
      </c>
      <c r="D51" s="25" t="s">
        <v>123</v>
      </c>
      <c r="E51" s="70">
        <v>0.90674999999999994</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ht="22.5" x14ac:dyDescent="0.2">
      <c r="A52" s="38" t="s">
        <v>67</v>
      </c>
      <c r="B52" s="39"/>
      <c r="C52" s="47" t="s">
        <v>415</v>
      </c>
      <c r="D52" s="25" t="s">
        <v>123</v>
      </c>
      <c r="E52" s="70">
        <v>2.2320000000000002</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t="s">
        <v>67</v>
      </c>
      <c r="B53" s="39"/>
      <c r="C53" s="47" t="s">
        <v>237</v>
      </c>
      <c r="D53" s="25" t="s">
        <v>73</v>
      </c>
      <c r="E53" s="70">
        <v>12</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38" t="s">
        <v>67</v>
      </c>
      <c r="B54" s="39"/>
      <c r="C54" s="47" t="s">
        <v>238</v>
      </c>
      <c r="D54" s="25" t="s">
        <v>84</v>
      </c>
      <c r="E54" s="70">
        <v>0.26156249999999998</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ht="22.5" x14ac:dyDescent="0.2">
      <c r="A55" s="38">
        <v>16</v>
      </c>
      <c r="B55" s="39" t="s">
        <v>64</v>
      </c>
      <c r="C55" s="47" t="s">
        <v>239</v>
      </c>
      <c r="D55" s="25" t="s">
        <v>125</v>
      </c>
      <c r="E55" s="70">
        <v>10</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ht="23.25" thickBot="1" x14ac:dyDescent="0.25">
      <c r="A56" s="38">
        <v>17</v>
      </c>
      <c r="B56" s="39" t="s">
        <v>64</v>
      </c>
      <c r="C56" s="47" t="s">
        <v>240</v>
      </c>
      <c r="D56" s="25" t="s">
        <v>125</v>
      </c>
      <c r="E56" s="70">
        <v>10</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ht="12" thickBot="1" x14ac:dyDescent="0.25">
      <c r="A57" s="182" t="s">
        <v>126</v>
      </c>
      <c r="B57" s="183"/>
      <c r="C57" s="183"/>
      <c r="D57" s="183"/>
      <c r="E57" s="183"/>
      <c r="F57" s="183"/>
      <c r="G57" s="183"/>
      <c r="H57" s="183"/>
      <c r="I57" s="183"/>
      <c r="J57" s="183"/>
      <c r="K57" s="184"/>
      <c r="L57" s="72">
        <f>SUM(L14:L56)</f>
        <v>0</v>
      </c>
      <c r="M57" s="73">
        <f>SUM(M14:M56)</f>
        <v>0</v>
      </c>
      <c r="N57" s="73">
        <f>SUM(N14:N56)</f>
        <v>0</v>
      </c>
      <c r="O57" s="73">
        <f>SUM(O14:O56)</f>
        <v>0</v>
      </c>
      <c r="P57" s="74">
        <f>SUM(P14:P56)</f>
        <v>0</v>
      </c>
    </row>
    <row r="58" spans="1:16" x14ac:dyDescent="0.2">
      <c r="A58" s="17"/>
      <c r="B58" s="17"/>
      <c r="C58" s="17"/>
      <c r="D58" s="17"/>
      <c r="E58" s="17"/>
      <c r="F58" s="17"/>
      <c r="G58" s="17"/>
      <c r="H58" s="17"/>
      <c r="I58" s="17"/>
      <c r="J58" s="17"/>
      <c r="K58" s="17"/>
      <c r="L58" s="17"/>
      <c r="M58" s="17"/>
      <c r="N58" s="17"/>
      <c r="O58" s="17"/>
      <c r="P58" s="17"/>
    </row>
    <row r="59" spans="1:16" x14ac:dyDescent="0.2">
      <c r="A59" s="17"/>
      <c r="B59" s="17"/>
      <c r="C59" s="17"/>
      <c r="D59" s="17"/>
      <c r="E59" s="17"/>
      <c r="F59" s="17"/>
      <c r="G59" s="17"/>
      <c r="H59" s="17"/>
      <c r="I59" s="17"/>
      <c r="J59" s="17"/>
      <c r="K59" s="17"/>
      <c r="L59" s="17"/>
      <c r="M59" s="17"/>
      <c r="N59" s="17"/>
      <c r="O59" s="17"/>
      <c r="P59" s="17"/>
    </row>
    <row r="60" spans="1:16" x14ac:dyDescent="0.2">
      <c r="A60" s="1" t="s">
        <v>14</v>
      </c>
      <c r="B60" s="17"/>
      <c r="C60" s="181">
        <f>'Kops a'!C40:H40</f>
        <v>0</v>
      </c>
      <c r="D60" s="181"/>
      <c r="E60" s="181"/>
      <c r="F60" s="181"/>
      <c r="G60" s="181"/>
      <c r="H60" s="181"/>
      <c r="I60" s="17"/>
      <c r="J60" s="17"/>
      <c r="K60" s="17"/>
      <c r="L60" s="17"/>
      <c r="M60" s="17"/>
      <c r="N60" s="17"/>
      <c r="O60" s="17"/>
      <c r="P60" s="17"/>
    </row>
    <row r="61" spans="1:16" x14ac:dyDescent="0.2">
      <c r="A61" s="17"/>
      <c r="B61" s="17"/>
      <c r="C61" s="118" t="s">
        <v>15</v>
      </c>
      <c r="D61" s="118"/>
      <c r="E61" s="118"/>
      <c r="F61" s="118"/>
      <c r="G61" s="118"/>
      <c r="H61" s="118"/>
      <c r="I61" s="17"/>
      <c r="J61" s="17"/>
      <c r="K61" s="17"/>
      <c r="L61" s="17"/>
      <c r="M61" s="17"/>
      <c r="N61" s="17"/>
      <c r="O61" s="17"/>
      <c r="P61" s="17"/>
    </row>
    <row r="62" spans="1:16" x14ac:dyDescent="0.2">
      <c r="A62" s="17"/>
      <c r="B62" s="17"/>
      <c r="C62" s="17"/>
      <c r="D62" s="17"/>
      <c r="E62" s="17"/>
      <c r="F62" s="17"/>
      <c r="G62" s="17"/>
      <c r="H62" s="17"/>
      <c r="I62" s="17"/>
      <c r="J62" s="17"/>
      <c r="K62" s="17"/>
      <c r="L62" s="17"/>
      <c r="M62" s="17"/>
      <c r="N62" s="17"/>
      <c r="O62" s="17"/>
      <c r="P62" s="17"/>
    </row>
    <row r="63" spans="1:16" x14ac:dyDescent="0.2">
      <c r="A63" s="91" t="str">
        <f>'Kops a'!A43</f>
        <v>Tāme sastādīta 20__. gada __. _________</v>
      </c>
      <c r="B63" s="92"/>
      <c r="C63" s="92"/>
      <c r="D63" s="92"/>
      <c r="E63" s="17"/>
      <c r="F63" s="17"/>
      <c r="G63" s="17"/>
      <c r="H63" s="17"/>
      <c r="I63" s="17"/>
      <c r="J63" s="17"/>
      <c r="K63" s="17"/>
      <c r="L63" s="17"/>
      <c r="M63" s="17"/>
      <c r="N63" s="17"/>
      <c r="O63" s="17"/>
      <c r="P63" s="17"/>
    </row>
    <row r="64" spans="1:16" x14ac:dyDescent="0.2">
      <c r="A64" s="17"/>
      <c r="B64" s="17"/>
      <c r="C64" s="17"/>
      <c r="D64" s="17"/>
      <c r="E64" s="17"/>
      <c r="F64" s="17"/>
      <c r="G64" s="17"/>
      <c r="H64" s="17"/>
      <c r="I64" s="17"/>
      <c r="J64" s="17"/>
      <c r="K64" s="17"/>
      <c r="L64" s="17"/>
      <c r="M64" s="17"/>
      <c r="N64" s="17"/>
      <c r="O64" s="17"/>
      <c r="P64" s="17"/>
    </row>
    <row r="65" spans="1:16" x14ac:dyDescent="0.2">
      <c r="A65" s="1" t="s">
        <v>38</v>
      </c>
      <c r="B65" s="17"/>
      <c r="C65" s="181">
        <f>'Kops a'!C45:H45</f>
        <v>0</v>
      </c>
      <c r="D65" s="181"/>
      <c r="E65" s="181"/>
      <c r="F65" s="181"/>
      <c r="G65" s="181"/>
      <c r="H65" s="181"/>
      <c r="I65" s="17"/>
      <c r="J65" s="17"/>
      <c r="K65" s="17"/>
      <c r="L65" s="17"/>
      <c r="M65" s="17"/>
      <c r="N65" s="17"/>
      <c r="O65" s="17"/>
      <c r="P65" s="17"/>
    </row>
    <row r="66" spans="1:16" x14ac:dyDescent="0.2">
      <c r="A66" s="17"/>
      <c r="B66" s="17"/>
      <c r="C66" s="118" t="s">
        <v>15</v>
      </c>
      <c r="D66" s="118"/>
      <c r="E66" s="118"/>
      <c r="F66" s="118"/>
      <c r="G66" s="118"/>
      <c r="H66" s="118"/>
      <c r="I66" s="17"/>
      <c r="J66" s="17"/>
      <c r="K66" s="17"/>
      <c r="L66" s="17"/>
      <c r="M66" s="17"/>
      <c r="N66" s="17"/>
      <c r="O66" s="17"/>
      <c r="P66" s="17"/>
    </row>
    <row r="67" spans="1:16" x14ac:dyDescent="0.2">
      <c r="A67" s="17"/>
      <c r="B67" s="17"/>
      <c r="C67" s="17"/>
      <c r="D67" s="17"/>
      <c r="E67" s="17"/>
      <c r="F67" s="17"/>
      <c r="G67" s="17"/>
      <c r="H67" s="17"/>
      <c r="I67" s="17"/>
      <c r="J67" s="17"/>
      <c r="K67" s="17"/>
      <c r="L67" s="17"/>
      <c r="M67" s="17"/>
      <c r="N67" s="17"/>
      <c r="O67" s="17"/>
      <c r="P67" s="17"/>
    </row>
    <row r="68" spans="1:16" x14ac:dyDescent="0.2">
      <c r="A68" s="91" t="s">
        <v>55</v>
      </c>
      <c r="B68" s="92"/>
      <c r="C68" s="96">
        <f>'Kops a'!C48</f>
        <v>0</v>
      </c>
      <c r="D68" s="51"/>
      <c r="E68" s="17"/>
      <c r="F68" s="17"/>
      <c r="G68" s="17"/>
      <c r="H68" s="17"/>
      <c r="I68" s="17"/>
      <c r="J68" s="17"/>
      <c r="K68" s="17"/>
      <c r="L68" s="17"/>
      <c r="M68" s="17"/>
      <c r="N68" s="17"/>
      <c r="O68" s="17"/>
      <c r="P68" s="17"/>
    </row>
    <row r="69" spans="1:16" x14ac:dyDescent="0.2">
      <c r="A69" s="17"/>
      <c r="B69" s="17"/>
      <c r="C69" s="17"/>
      <c r="D69" s="17"/>
      <c r="E69" s="17"/>
      <c r="F69" s="17"/>
      <c r="G69" s="17"/>
      <c r="H69" s="17"/>
      <c r="I69" s="17"/>
      <c r="J69" s="17"/>
      <c r="K69" s="17"/>
      <c r="L69" s="17"/>
      <c r="M69" s="17"/>
      <c r="N69" s="17"/>
      <c r="O69" s="17"/>
      <c r="P69" s="17"/>
    </row>
    <row r="70" spans="1:16" x14ac:dyDescent="0.2">
      <c r="A70" s="29" t="s">
        <v>400</v>
      </c>
    </row>
    <row r="71" spans="1:16" x14ac:dyDescent="0.2">
      <c r="A71" s="29" t="s">
        <v>401</v>
      </c>
    </row>
    <row r="72" spans="1:16" x14ac:dyDescent="0.2">
      <c r="A72" s="100" t="s">
        <v>402</v>
      </c>
    </row>
  </sheetData>
  <mergeCells count="22">
    <mergeCell ref="C66:H66"/>
    <mergeCell ref="C4:I4"/>
    <mergeCell ref="F12:K12"/>
    <mergeCell ref="A9:F9"/>
    <mergeCell ref="J9:M9"/>
    <mergeCell ref="D8:L8"/>
    <mergeCell ref="A57:K57"/>
    <mergeCell ref="C60:H60"/>
    <mergeCell ref="C61:H61"/>
    <mergeCell ref="C65:H65"/>
    <mergeCell ref="N9:O9"/>
    <mergeCell ref="A12:A13"/>
    <mergeCell ref="B12:B13"/>
    <mergeCell ref="C12:C13"/>
    <mergeCell ref="D12:D13"/>
    <mergeCell ref="E12:E13"/>
    <mergeCell ref="L12:P12"/>
    <mergeCell ref="C2:I2"/>
    <mergeCell ref="C3:I3"/>
    <mergeCell ref="D5:L5"/>
    <mergeCell ref="D6:L6"/>
    <mergeCell ref="D7:L7"/>
  </mergeCells>
  <conditionalFormatting sqref="A15:B56 I15:J56 D15:G56">
    <cfRule type="cellIs" dxfId="79" priority="26" operator="equal">
      <formula>0</formula>
    </cfRule>
  </conditionalFormatting>
  <conditionalFormatting sqref="N9:O9">
    <cfRule type="cellIs" dxfId="78" priority="25" operator="equal">
      <formula>0</formula>
    </cfRule>
  </conditionalFormatting>
  <conditionalFormatting sqref="A9:F9">
    <cfRule type="containsText" dxfId="77"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76" priority="22" operator="equal">
      <formula>0</formula>
    </cfRule>
  </conditionalFormatting>
  <conditionalFormatting sqref="O10">
    <cfRule type="cellIs" dxfId="75" priority="21" operator="equal">
      <formula>"20__. gada __. _________"</formula>
    </cfRule>
  </conditionalFormatting>
  <conditionalFormatting sqref="A57:K57">
    <cfRule type="containsText" dxfId="74" priority="20" operator="containsText" text="Tiešās izmaksas kopā, t. sk. darba devēja sociālais nodoklis __.__% ">
      <formula>NOT(ISERROR(SEARCH("Tiešās izmaksas kopā, t. sk. darba devēja sociālais nodoklis __.__% ",A57)))</formula>
    </cfRule>
  </conditionalFormatting>
  <conditionalFormatting sqref="H14:H56 K14:P56 L57:P57">
    <cfRule type="cellIs" dxfId="73" priority="15" operator="equal">
      <formula>0</formula>
    </cfRule>
  </conditionalFormatting>
  <conditionalFormatting sqref="C4:I4">
    <cfRule type="cellIs" dxfId="72" priority="14" operator="equal">
      <formula>0</formula>
    </cfRule>
  </conditionalFormatting>
  <conditionalFormatting sqref="C15:C56">
    <cfRule type="cellIs" dxfId="71" priority="13" operator="equal">
      <formula>0</formula>
    </cfRule>
  </conditionalFormatting>
  <conditionalFormatting sqref="D5:L8">
    <cfRule type="cellIs" dxfId="70" priority="11" operator="equal">
      <formula>0</formula>
    </cfRule>
  </conditionalFormatting>
  <conditionalFormatting sqref="A14:B14 D14:G14">
    <cfRule type="cellIs" dxfId="69" priority="10" operator="equal">
      <formula>0</formula>
    </cfRule>
  </conditionalFormatting>
  <conditionalFormatting sqref="C14">
    <cfRule type="cellIs" dxfId="68" priority="9" operator="equal">
      <formula>0</formula>
    </cfRule>
  </conditionalFormatting>
  <conditionalFormatting sqref="I14:J14">
    <cfRule type="cellIs" dxfId="67" priority="8" operator="equal">
      <formula>0</formula>
    </cfRule>
  </conditionalFormatting>
  <conditionalFormatting sqref="P10">
    <cfRule type="cellIs" dxfId="66" priority="7" operator="equal">
      <formula>"20__. gada __. _________"</formula>
    </cfRule>
  </conditionalFormatting>
  <conditionalFormatting sqref="C65:H65">
    <cfRule type="cellIs" dxfId="65" priority="4" operator="equal">
      <formula>0</formula>
    </cfRule>
  </conditionalFormatting>
  <conditionalFormatting sqref="C60:H60">
    <cfRule type="cellIs" dxfId="64" priority="3" operator="equal">
      <formula>0</formula>
    </cfRule>
  </conditionalFormatting>
  <conditionalFormatting sqref="C65:H65 C68 C60:H60">
    <cfRule type="cellIs" dxfId="63" priority="2" operator="equal">
      <formula>0</formula>
    </cfRule>
  </conditionalFormatting>
  <conditionalFormatting sqref="D1">
    <cfRule type="cellIs" dxfId="62"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BA0CA116-20A7-4FA6-9220-2AF7FD487D58}">
            <xm:f>NOT(ISERROR(SEARCH("Tāme sastādīta ____. gada ___. ______________",A63)))</xm:f>
            <xm:f>"Tāme sastādīta ____. gada ___. ______________"</xm:f>
            <x14:dxf>
              <font>
                <color auto="1"/>
              </font>
              <fill>
                <patternFill>
                  <bgColor rgb="FFC6EFCE"/>
                </patternFill>
              </fill>
            </x14:dxf>
          </x14:cfRule>
          <xm:sqref>A63</xm:sqref>
        </x14:conditionalFormatting>
        <x14:conditionalFormatting xmlns:xm="http://schemas.microsoft.com/office/excel/2006/main">
          <x14:cfRule type="containsText" priority="5" operator="containsText" id="{45B2B075-E15A-435A-9AA7-A6EEB76ED4D1}">
            <xm:f>NOT(ISERROR(SEARCH("Sertifikāta Nr. _________________________________",A68)))</xm:f>
            <xm:f>"Sertifikāta Nr. _________________________________"</xm:f>
            <x14:dxf>
              <font>
                <color auto="1"/>
              </font>
              <fill>
                <patternFill>
                  <bgColor rgb="FFC6EFCE"/>
                </patternFill>
              </fill>
            </x14:dxf>
          </x14:cfRule>
          <xm:sqref>A68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1F469-E6B7-410F-B058-D90612E828C6}">
  <sheetPr codeName="Sheet16"/>
  <dimension ref="A1:P64"/>
  <sheetViews>
    <sheetView zoomScale="115" zoomScaleNormal="115" workbookViewId="0">
      <selection activeCell="A62" sqref="A62:A64"/>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a'!A28</f>
        <v>0</v>
      </c>
      <c r="E1" s="23"/>
      <c r="F1" s="23"/>
      <c r="G1" s="23"/>
      <c r="H1" s="23"/>
      <c r="I1" s="23"/>
      <c r="J1" s="23"/>
      <c r="N1" s="26"/>
      <c r="O1" s="27"/>
      <c r="P1" s="28"/>
    </row>
    <row r="2" spans="1:16" x14ac:dyDescent="0.2">
      <c r="A2" s="29"/>
      <c r="B2" s="29"/>
      <c r="C2" s="164" t="s">
        <v>241</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P49</f>
        <v>0</v>
      </c>
      <c r="O9" s="177"/>
      <c r="P9" s="31"/>
    </row>
    <row r="10" spans="1:16" x14ac:dyDescent="0.2">
      <c r="A10" s="32"/>
      <c r="B10" s="33"/>
      <c r="C10" s="4"/>
      <c r="D10" s="23"/>
      <c r="E10" s="23"/>
      <c r="F10" s="23"/>
      <c r="G10" s="23"/>
      <c r="H10" s="23"/>
      <c r="I10" s="23"/>
      <c r="J10" s="23"/>
      <c r="K10" s="23"/>
      <c r="L10" s="29"/>
      <c r="M10" s="29"/>
      <c r="O10" s="94"/>
      <c r="P10" s="93" t="str">
        <f>A55</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ht="22.5" x14ac:dyDescent="0.2">
      <c r="A14" s="64" t="s">
        <v>67</v>
      </c>
      <c r="B14" s="65"/>
      <c r="C14" s="66" t="s">
        <v>242</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t="s">
        <v>64</v>
      </c>
      <c r="C15" s="47" t="s">
        <v>370</v>
      </c>
      <c r="D15" s="25" t="s">
        <v>73</v>
      </c>
      <c r="E15" s="70">
        <v>48</v>
      </c>
      <c r="F15" s="71"/>
      <c r="G15" s="68"/>
      <c r="H15" s="48">
        <f t="shared" ref="H15:H48" si="0">ROUND(F15*G15,2)</f>
        <v>0</v>
      </c>
      <c r="I15" s="68"/>
      <c r="J15" s="68"/>
      <c r="K15" s="49">
        <f t="shared" ref="K15:K48" si="1">SUM(H15:J15)</f>
        <v>0</v>
      </c>
      <c r="L15" s="50">
        <f t="shared" ref="L15:L48" si="2">ROUND(E15*F15,2)</f>
        <v>0</v>
      </c>
      <c r="M15" s="48">
        <f t="shared" ref="M15:M48" si="3">ROUND(H15*E15,2)</f>
        <v>0</v>
      </c>
      <c r="N15" s="48">
        <f t="shared" ref="N15:N48" si="4">ROUND(I15*E15,2)</f>
        <v>0</v>
      </c>
      <c r="O15" s="48">
        <f t="shared" ref="O15:O48" si="5">ROUND(J15*E15,2)</f>
        <v>0</v>
      </c>
      <c r="P15" s="49">
        <f t="shared" ref="P15:P48" si="6">SUM(M15:O15)</f>
        <v>0</v>
      </c>
    </row>
    <row r="16" spans="1:16" ht="22.5" x14ac:dyDescent="0.2">
      <c r="A16" s="38">
        <v>2</v>
      </c>
      <c r="B16" s="39" t="s">
        <v>64</v>
      </c>
      <c r="C16" s="47" t="s">
        <v>416</v>
      </c>
      <c r="D16" s="25" t="s">
        <v>73</v>
      </c>
      <c r="E16" s="70">
        <v>16.64</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3</v>
      </c>
      <c r="B17" s="39" t="s">
        <v>64</v>
      </c>
      <c r="C17" s="47" t="s">
        <v>243</v>
      </c>
      <c r="D17" s="25" t="s">
        <v>73</v>
      </c>
      <c r="E17" s="70">
        <v>14.4</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t="s">
        <v>64</v>
      </c>
      <c r="C18" s="47" t="s">
        <v>417</v>
      </c>
      <c r="D18" s="25" t="s">
        <v>73</v>
      </c>
      <c r="E18" s="70">
        <v>48</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t="s">
        <v>64</v>
      </c>
      <c r="C19" s="47" t="s">
        <v>418</v>
      </c>
      <c r="D19" s="25" t="s">
        <v>73</v>
      </c>
      <c r="E19" s="70">
        <v>48</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6</v>
      </c>
      <c r="B20" s="39" t="s">
        <v>64</v>
      </c>
      <c r="C20" s="47" t="s">
        <v>244</v>
      </c>
      <c r="D20" s="25" t="s">
        <v>66</v>
      </c>
      <c r="E20" s="70">
        <v>32</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7</v>
      </c>
      <c r="B21" s="39" t="s">
        <v>64</v>
      </c>
      <c r="C21" s="47" t="s">
        <v>245</v>
      </c>
      <c r="D21" s="25" t="s">
        <v>66</v>
      </c>
      <c r="E21" s="70">
        <v>32</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t="s">
        <v>67</v>
      </c>
      <c r="B22" s="39"/>
      <c r="C22" s="47" t="s">
        <v>371</v>
      </c>
      <c r="D22" s="25"/>
      <c r="E22" s="70"/>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8</v>
      </c>
      <c r="B23" s="39" t="s">
        <v>64</v>
      </c>
      <c r="C23" s="47" t="s">
        <v>247</v>
      </c>
      <c r="D23" s="25" t="s">
        <v>125</v>
      </c>
      <c r="E23" s="70">
        <v>2</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22.5" x14ac:dyDescent="0.2">
      <c r="A24" s="38">
        <v>9</v>
      </c>
      <c r="B24" s="39" t="s">
        <v>64</v>
      </c>
      <c r="C24" s="47" t="s">
        <v>248</v>
      </c>
      <c r="D24" s="25" t="s">
        <v>125</v>
      </c>
      <c r="E24" s="70">
        <v>12</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10</v>
      </c>
      <c r="B25" s="39" t="s">
        <v>64</v>
      </c>
      <c r="C25" s="47" t="s">
        <v>249</v>
      </c>
      <c r="D25" s="25" t="s">
        <v>84</v>
      </c>
      <c r="E25" s="70">
        <v>16.3</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11</v>
      </c>
      <c r="B26" s="39" t="s">
        <v>64</v>
      </c>
      <c r="C26" s="47" t="s">
        <v>250</v>
      </c>
      <c r="D26" s="25" t="s">
        <v>73</v>
      </c>
      <c r="E26" s="70">
        <v>1</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12</v>
      </c>
      <c r="B27" s="39" t="s">
        <v>64</v>
      </c>
      <c r="C27" s="47" t="s">
        <v>251</v>
      </c>
      <c r="D27" s="25" t="s">
        <v>125</v>
      </c>
      <c r="E27" s="70">
        <v>72</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22.5" x14ac:dyDescent="0.2">
      <c r="A28" s="38">
        <v>13</v>
      </c>
      <c r="B28" s="39" t="s">
        <v>64</v>
      </c>
      <c r="C28" s="47" t="s">
        <v>252</v>
      </c>
      <c r="D28" s="25" t="s">
        <v>84</v>
      </c>
      <c r="E28" s="70">
        <v>16.600000000000001</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22.5" x14ac:dyDescent="0.2">
      <c r="A29" s="38">
        <v>14</v>
      </c>
      <c r="B29" s="39" t="s">
        <v>64</v>
      </c>
      <c r="C29" s="47" t="s">
        <v>253</v>
      </c>
      <c r="D29" s="25" t="s">
        <v>123</v>
      </c>
      <c r="E29" s="70">
        <v>0.2</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22.5" x14ac:dyDescent="0.2">
      <c r="A30" s="38">
        <v>15</v>
      </c>
      <c r="B30" s="39" t="s">
        <v>64</v>
      </c>
      <c r="C30" s="47" t="s">
        <v>419</v>
      </c>
      <c r="D30" s="25" t="s">
        <v>66</v>
      </c>
      <c r="E30" s="70">
        <v>18</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22.5" x14ac:dyDescent="0.2">
      <c r="A31" s="38">
        <v>16</v>
      </c>
      <c r="B31" s="39" t="s">
        <v>64</v>
      </c>
      <c r="C31" s="47" t="s">
        <v>254</v>
      </c>
      <c r="D31" s="25" t="s">
        <v>73</v>
      </c>
      <c r="E31" s="70">
        <v>3</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22.5" x14ac:dyDescent="0.2">
      <c r="A32" s="38"/>
      <c r="B32" s="39"/>
      <c r="C32" s="47" t="s">
        <v>255</v>
      </c>
      <c r="D32" s="25"/>
      <c r="E32" s="70"/>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c r="B33" s="39"/>
      <c r="C33" s="47" t="s">
        <v>256</v>
      </c>
      <c r="D33" s="25" t="s">
        <v>69</v>
      </c>
      <c r="E33" s="70">
        <v>9</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22.5" x14ac:dyDescent="0.2">
      <c r="A34" s="38">
        <v>17</v>
      </c>
      <c r="B34" s="39" t="s">
        <v>64</v>
      </c>
      <c r="C34" s="47" t="s">
        <v>257</v>
      </c>
      <c r="D34" s="25" t="s">
        <v>73</v>
      </c>
      <c r="E34" s="70">
        <v>77.045760000000001</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18</v>
      </c>
      <c r="B35" s="39" t="s">
        <v>64</v>
      </c>
      <c r="C35" s="47" t="s">
        <v>258</v>
      </c>
      <c r="D35" s="25" t="s">
        <v>69</v>
      </c>
      <c r="E35" s="70">
        <v>576</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19</v>
      </c>
      <c r="B36" s="39" t="s">
        <v>64</v>
      </c>
      <c r="C36" s="47" t="s">
        <v>259</v>
      </c>
      <c r="D36" s="25" t="s">
        <v>69</v>
      </c>
      <c r="E36" s="70">
        <v>36</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20</v>
      </c>
      <c r="B37" s="39" t="s">
        <v>64</v>
      </c>
      <c r="C37" s="47" t="s">
        <v>260</v>
      </c>
      <c r="D37" s="25" t="s">
        <v>69</v>
      </c>
      <c r="E37" s="70">
        <v>468</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ht="22.5" x14ac:dyDescent="0.2">
      <c r="A38" s="38">
        <v>21</v>
      </c>
      <c r="B38" s="39" t="s">
        <v>64</v>
      </c>
      <c r="C38" s="47" t="s">
        <v>261</v>
      </c>
      <c r="D38" s="25" t="s">
        <v>69</v>
      </c>
      <c r="E38" s="70">
        <v>9</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ht="22.5" x14ac:dyDescent="0.2">
      <c r="A39" s="38">
        <v>22</v>
      </c>
      <c r="B39" s="39" t="s">
        <v>64</v>
      </c>
      <c r="C39" s="47" t="s">
        <v>262</v>
      </c>
      <c r="D39" s="25" t="s">
        <v>69</v>
      </c>
      <c r="E39" s="70">
        <v>9</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23</v>
      </c>
      <c r="B40" s="39" t="s">
        <v>64</v>
      </c>
      <c r="C40" s="47" t="s">
        <v>263</v>
      </c>
      <c r="D40" s="25" t="s">
        <v>69</v>
      </c>
      <c r="E40" s="70">
        <v>9</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24</v>
      </c>
      <c r="B41" s="39" t="s">
        <v>64</v>
      </c>
      <c r="C41" s="47" t="s">
        <v>264</v>
      </c>
      <c r="D41" s="25" t="s">
        <v>69</v>
      </c>
      <c r="E41" s="70">
        <v>28</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22.5" x14ac:dyDescent="0.2">
      <c r="A42" s="38">
        <v>25</v>
      </c>
      <c r="B42" s="39" t="s">
        <v>64</v>
      </c>
      <c r="C42" s="47" t="s">
        <v>257</v>
      </c>
      <c r="D42" s="25" t="s">
        <v>73</v>
      </c>
      <c r="E42" s="70">
        <v>85.12</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v>26</v>
      </c>
      <c r="B43" s="39" t="s">
        <v>64</v>
      </c>
      <c r="C43" s="47" t="s">
        <v>258</v>
      </c>
      <c r="D43" s="25" t="s">
        <v>69</v>
      </c>
      <c r="E43" s="70">
        <v>700</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v>27</v>
      </c>
      <c r="B44" s="39" t="s">
        <v>64</v>
      </c>
      <c r="C44" s="47" t="s">
        <v>259</v>
      </c>
      <c r="D44" s="25" t="s">
        <v>69</v>
      </c>
      <c r="E44" s="70">
        <v>112</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v>28</v>
      </c>
      <c r="B45" s="39" t="s">
        <v>64</v>
      </c>
      <c r="C45" s="47" t="s">
        <v>260</v>
      </c>
      <c r="D45" s="25" t="s">
        <v>69</v>
      </c>
      <c r="E45" s="70">
        <v>532</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ht="22.5" x14ac:dyDescent="0.2">
      <c r="A46" s="38">
        <v>29</v>
      </c>
      <c r="B46" s="39" t="s">
        <v>64</v>
      </c>
      <c r="C46" s="47" t="s">
        <v>261</v>
      </c>
      <c r="D46" s="25" t="s">
        <v>69</v>
      </c>
      <c r="E46" s="70">
        <v>28</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22.5" x14ac:dyDescent="0.2">
      <c r="A47" s="38">
        <v>30</v>
      </c>
      <c r="B47" s="39" t="s">
        <v>64</v>
      </c>
      <c r="C47" s="47" t="s">
        <v>262</v>
      </c>
      <c r="D47" s="25" t="s">
        <v>69</v>
      </c>
      <c r="E47" s="70">
        <v>28</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ht="12" thickBot="1" x14ac:dyDescent="0.25">
      <c r="A48" s="38">
        <v>31</v>
      </c>
      <c r="B48" s="39" t="s">
        <v>64</v>
      </c>
      <c r="C48" s="47" t="s">
        <v>263</v>
      </c>
      <c r="D48" s="25" t="s">
        <v>69</v>
      </c>
      <c r="E48" s="70">
        <v>28</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ht="12" thickBot="1" x14ac:dyDescent="0.25">
      <c r="A49" s="182" t="s">
        <v>126</v>
      </c>
      <c r="B49" s="183"/>
      <c r="C49" s="183"/>
      <c r="D49" s="183"/>
      <c r="E49" s="183"/>
      <c r="F49" s="183"/>
      <c r="G49" s="183"/>
      <c r="H49" s="183"/>
      <c r="I49" s="183"/>
      <c r="J49" s="183"/>
      <c r="K49" s="184"/>
      <c r="L49" s="72">
        <f>SUM(L14:L48)</f>
        <v>0</v>
      </c>
      <c r="M49" s="73">
        <f>SUM(M14:M48)</f>
        <v>0</v>
      </c>
      <c r="N49" s="73">
        <f>SUM(N14:N48)</f>
        <v>0</v>
      </c>
      <c r="O49" s="73">
        <f>SUM(O14:O48)</f>
        <v>0</v>
      </c>
      <c r="P49" s="74">
        <f>SUM(P14:P48)</f>
        <v>0</v>
      </c>
    </row>
    <row r="50" spans="1:16" x14ac:dyDescent="0.2">
      <c r="A50" s="17"/>
      <c r="B50" s="17"/>
      <c r="C50" s="17"/>
      <c r="D50" s="17"/>
      <c r="E50" s="17"/>
      <c r="F50" s="17"/>
      <c r="G50" s="17"/>
      <c r="H50" s="17"/>
      <c r="I50" s="17"/>
      <c r="J50" s="17"/>
      <c r="K50" s="17"/>
      <c r="L50" s="17"/>
      <c r="M50" s="17"/>
      <c r="N50" s="17"/>
      <c r="O50" s="17"/>
      <c r="P50" s="17"/>
    </row>
    <row r="51" spans="1:16" x14ac:dyDescent="0.2">
      <c r="A51" s="17"/>
      <c r="B51" s="17"/>
      <c r="C51" s="17"/>
      <c r="D51" s="17"/>
      <c r="E51" s="17"/>
      <c r="F51" s="17"/>
      <c r="G51" s="17"/>
      <c r="H51" s="17"/>
      <c r="I51" s="17"/>
      <c r="J51" s="17"/>
      <c r="K51" s="17"/>
      <c r="L51" s="17"/>
      <c r="M51" s="17"/>
      <c r="N51" s="17"/>
      <c r="O51" s="17"/>
      <c r="P51" s="17"/>
    </row>
    <row r="52" spans="1:16" x14ac:dyDescent="0.2">
      <c r="A52" s="1" t="s">
        <v>14</v>
      </c>
      <c r="B52" s="17"/>
      <c r="C52" s="181">
        <f>'Kops a'!C40:H40</f>
        <v>0</v>
      </c>
      <c r="D52" s="181"/>
      <c r="E52" s="181"/>
      <c r="F52" s="181"/>
      <c r="G52" s="181"/>
      <c r="H52" s="181"/>
      <c r="I52" s="17"/>
      <c r="J52" s="17"/>
      <c r="K52" s="17"/>
      <c r="L52" s="17"/>
      <c r="M52" s="17"/>
      <c r="N52" s="17"/>
      <c r="O52" s="17"/>
      <c r="P52" s="17"/>
    </row>
    <row r="53" spans="1:16" x14ac:dyDescent="0.2">
      <c r="A53" s="17"/>
      <c r="B53" s="17"/>
      <c r="C53" s="118" t="s">
        <v>15</v>
      </c>
      <c r="D53" s="118"/>
      <c r="E53" s="118"/>
      <c r="F53" s="118"/>
      <c r="G53" s="118"/>
      <c r="H53" s="118"/>
      <c r="I53" s="17"/>
      <c r="J53" s="17"/>
      <c r="K53" s="17"/>
      <c r="L53" s="17"/>
      <c r="M53" s="17"/>
      <c r="N53" s="17"/>
      <c r="O53" s="17"/>
      <c r="P53" s="17"/>
    </row>
    <row r="54" spans="1:16" x14ac:dyDescent="0.2">
      <c r="A54" s="17"/>
      <c r="B54" s="17"/>
      <c r="C54" s="17"/>
      <c r="D54" s="17"/>
      <c r="E54" s="17"/>
      <c r="F54" s="17"/>
      <c r="G54" s="17"/>
      <c r="H54" s="17"/>
      <c r="I54" s="17"/>
      <c r="J54" s="17"/>
      <c r="K54" s="17"/>
      <c r="L54" s="17"/>
      <c r="M54" s="17"/>
      <c r="N54" s="17"/>
      <c r="O54" s="17"/>
      <c r="P54" s="17"/>
    </row>
    <row r="55" spans="1:16" x14ac:dyDescent="0.2">
      <c r="A55" s="91" t="str">
        <f>'Kops a'!A43</f>
        <v>Tāme sastādīta 20__. gada __. _________</v>
      </c>
      <c r="B55" s="92"/>
      <c r="C55" s="92"/>
      <c r="D55" s="92"/>
      <c r="E55" s="17"/>
      <c r="F55" s="17"/>
      <c r="G55" s="17"/>
      <c r="H55" s="17"/>
      <c r="I55" s="17"/>
      <c r="J55" s="17"/>
      <c r="K55" s="17"/>
      <c r="L55" s="17"/>
      <c r="M55" s="17"/>
      <c r="N55" s="17"/>
      <c r="O55" s="17"/>
      <c r="P55" s="17"/>
    </row>
    <row r="56" spans="1:16" x14ac:dyDescent="0.2">
      <c r="A56" s="17"/>
      <c r="B56" s="17"/>
      <c r="C56" s="17"/>
      <c r="D56" s="17"/>
      <c r="E56" s="17"/>
      <c r="F56" s="17"/>
      <c r="G56" s="17"/>
      <c r="H56" s="17"/>
      <c r="I56" s="17"/>
      <c r="J56" s="17"/>
      <c r="K56" s="17"/>
      <c r="L56" s="17"/>
      <c r="M56" s="17"/>
      <c r="N56" s="17"/>
      <c r="O56" s="17"/>
      <c r="P56" s="17"/>
    </row>
    <row r="57" spans="1:16" x14ac:dyDescent="0.2">
      <c r="A57" s="1" t="s">
        <v>38</v>
      </c>
      <c r="B57" s="17"/>
      <c r="C57" s="181">
        <f>'Kops a'!C45:H45</f>
        <v>0</v>
      </c>
      <c r="D57" s="181"/>
      <c r="E57" s="181"/>
      <c r="F57" s="181"/>
      <c r="G57" s="181"/>
      <c r="H57" s="181"/>
      <c r="I57" s="17"/>
      <c r="J57" s="17"/>
      <c r="K57" s="17"/>
      <c r="L57" s="17"/>
      <c r="M57" s="17"/>
      <c r="N57" s="17"/>
      <c r="O57" s="17"/>
      <c r="P57" s="17"/>
    </row>
    <row r="58" spans="1:16" x14ac:dyDescent="0.2">
      <c r="A58" s="17"/>
      <c r="B58" s="17"/>
      <c r="C58" s="118" t="s">
        <v>15</v>
      </c>
      <c r="D58" s="118"/>
      <c r="E58" s="118"/>
      <c r="F58" s="118"/>
      <c r="G58" s="118"/>
      <c r="H58" s="118"/>
      <c r="I58" s="17"/>
      <c r="J58" s="17"/>
      <c r="K58" s="17"/>
      <c r="L58" s="17"/>
      <c r="M58" s="17"/>
      <c r="N58" s="17"/>
      <c r="O58" s="17"/>
      <c r="P58" s="17"/>
    </row>
    <row r="59" spans="1:16" x14ac:dyDescent="0.2">
      <c r="A59" s="17"/>
      <c r="B59" s="17"/>
      <c r="C59" s="17"/>
      <c r="D59" s="17"/>
      <c r="E59" s="17"/>
      <c r="F59" s="17"/>
      <c r="G59" s="17"/>
      <c r="H59" s="17"/>
      <c r="I59" s="17"/>
      <c r="J59" s="17"/>
      <c r="K59" s="17"/>
      <c r="L59" s="17"/>
      <c r="M59" s="17"/>
      <c r="N59" s="17"/>
      <c r="O59" s="17"/>
      <c r="P59" s="17"/>
    </row>
    <row r="60" spans="1:16" x14ac:dyDescent="0.2">
      <c r="A60" s="91" t="s">
        <v>55</v>
      </c>
      <c r="B60" s="92"/>
      <c r="C60" s="96">
        <f>'Kops a'!C48</f>
        <v>0</v>
      </c>
      <c r="D60" s="51"/>
      <c r="E60" s="17"/>
      <c r="F60" s="17"/>
      <c r="G60" s="17"/>
      <c r="H60" s="17"/>
      <c r="I60" s="17"/>
      <c r="J60" s="17"/>
      <c r="K60" s="17"/>
      <c r="L60" s="17"/>
      <c r="M60" s="17"/>
      <c r="N60" s="17"/>
      <c r="O60" s="17"/>
      <c r="P60" s="17"/>
    </row>
    <row r="61" spans="1:16" x14ac:dyDescent="0.2">
      <c r="A61" s="17"/>
      <c r="B61" s="17"/>
      <c r="C61" s="17"/>
      <c r="D61" s="17"/>
      <c r="E61" s="17"/>
      <c r="F61" s="17"/>
      <c r="G61" s="17"/>
      <c r="H61" s="17"/>
      <c r="I61" s="17"/>
      <c r="J61" s="17"/>
      <c r="K61" s="17"/>
      <c r="L61" s="17"/>
      <c r="M61" s="17"/>
      <c r="N61" s="17"/>
      <c r="O61" s="17"/>
      <c r="P61" s="17"/>
    </row>
    <row r="62" spans="1:16" x14ac:dyDescent="0.2">
      <c r="A62" s="29" t="s">
        <v>400</v>
      </c>
    </row>
    <row r="63" spans="1:16" x14ac:dyDescent="0.2">
      <c r="A63" s="29" t="s">
        <v>401</v>
      </c>
    </row>
    <row r="64" spans="1:16" x14ac:dyDescent="0.2">
      <c r="A64" s="100" t="s">
        <v>402</v>
      </c>
    </row>
  </sheetData>
  <mergeCells count="22">
    <mergeCell ref="C58:H58"/>
    <mergeCell ref="C4:I4"/>
    <mergeCell ref="F12:K12"/>
    <mergeCell ref="A9:F9"/>
    <mergeCell ref="J9:M9"/>
    <mergeCell ref="D8:L8"/>
    <mergeCell ref="A49:K49"/>
    <mergeCell ref="C52:H52"/>
    <mergeCell ref="C53:H53"/>
    <mergeCell ref="C57:H57"/>
    <mergeCell ref="N9:O9"/>
    <mergeCell ref="A12:A13"/>
    <mergeCell ref="B12:B13"/>
    <mergeCell ref="C12:C13"/>
    <mergeCell ref="D12:D13"/>
    <mergeCell ref="E12:E13"/>
    <mergeCell ref="L12:P12"/>
    <mergeCell ref="C2:I2"/>
    <mergeCell ref="C3:I3"/>
    <mergeCell ref="D5:L5"/>
    <mergeCell ref="D6:L6"/>
    <mergeCell ref="D7:L7"/>
  </mergeCells>
  <conditionalFormatting sqref="A15:B48 I15:J48 D15:G48">
    <cfRule type="cellIs" dxfId="59" priority="26" operator="equal">
      <formula>0</formula>
    </cfRule>
  </conditionalFormatting>
  <conditionalFormatting sqref="N9:O9">
    <cfRule type="cellIs" dxfId="58" priority="25" operator="equal">
      <formula>0</formula>
    </cfRule>
  </conditionalFormatting>
  <conditionalFormatting sqref="A9:F9">
    <cfRule type="containsText" dxfId="57"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56" priority="22" operator="equal">
      <formula>0</formula>
    </cfRule>
  </conditionalFormatting>
  <conditionalFormatting sqref="O10">
    <cfRule type="cellIs" dxfId="55" priority="21" operator="equal">
      <formula>"20__. gada __. _________"</formula>
    </cfRule>
  </conditionalFormatting>
  <conditionalFormatting sqref="A49:K49">
    <cfRule type="containsText" dxfId="54" priority="20" operator="containsText" text="Tiešās izmaksas kopā, t. sk. darba devēja sociālais nodoklis __.__% ">
      <formula>NOT(ISERROR(SEARCH("Tiešās izmaksas kopā, t. sk. darba devēja sociālais nodoklis __.__% ",A49)))</formula>
    </cfRule>
  </conditionalFormatting>
  <conditionalFormatting sqref="H14:H48 K14:P48 L49:P49">
    <cfRule type="cellIs" dxfId="53" priority="15" operator="equal">
      <formula>0</formula>
    </cfRule>
  </conditionalFormatting>
  <conditionalFormatting sqref="C4:I4">
    <cfRule type="cellIs" dxfId="52" priority="14" operator="equal">
      <formula>0</formula>
    </cfRule>
  </conditionalFormatting>
  <conditionalFormatting sqref="C15:C48">
    <cfRule type="cellIs" dxfId="51" priority="13" operator="equal">
      <formula>0</formula>
    </cfRule>
  </conditionalFormatting>
  <conditionalFormatting sqref="D5:L8">
    <cfRule type="cellIs" dxfId="50" priority="11" operator="equal">
      <formula>0</formula>
    </cfRule>
  </conditionalFormatting>
  <conditionalFormatting sqref="A14:B14 D14:G14">
    <cfRule type="cellIs" dxfId="49" priority="10" operator="equal">
      <formula>0</formula>
    </cfRule>
  </conditionalFormatting>
  <conditionalFormatting sqref="C14">
    <cfRule type="cellIs" dxfId="48" priority="9" operator="equal">
      <formula>0</formula>
    </cfRule>
  </conditionalFormatting>
  <conditionalFormatting sqref="I14:J14">
    <cfRule type="cellIs" dxfId="47" priority="8" operator="equal">
      <formula>0</formula>
    </cfRule>
  </conditionalFormatting>
  <conditionalFormatting sqref="P10">
    <cfRule type="cellIs" dxfId="46" priority="7" operator="equal">
      <formula>"20__. gada __. _________"</formula>
    </cfRule>
  </conditionalFormatting>
  <conditionalFormatting sqref="C57:H57">
    <cfRule type="cellIs" dxfId="45" priority="4" operator="equal">
      <formula>0</formula>
    </cfRule>
  </conditionalFormatting>
  <conditionalFormatting sqref="C52:H52">
    <cfRule type="cellIs" dxfId="44" priority="3" operator="equal">
      <formula>0</formula>
    </cfRule>
  </conditionalFormatting>
  <conditionalFormatting sqref="C57:H57 C60 C52:H52">
    <cfRule type="cellIs" dxfId="43" priority="2" operator="equal">
      <formula>0</formula>
    </cfRule>
  </conditionalFormatting>
  <conditionalFormatting sqref="D1">
    <cfRule type="cellIs" dxfId="42"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EB1C2623-C390-4088-91D2-B1CE87AF85D2}">
            <xm:f>NOT(ISERROR(SEARCH("Tāme sastādīta ____. gada ___. ______________",A55)))</xm:f>
            <xm:f>"Tāme sastādīta ____. gada ___. ______________"</xm:f>
            <x14:dxf>
              <font>
                <color auto="1"/>
              </font>
              <fill>
                <patternFill>
                  <bgColor rgb="FFC6EFCE"/>
                </patternFill>
              </fill>
            </x14:dxf>
          </x14:cfRule>
          <xm:sqref>A55</xm:sqref>
        </x14:conditionalFormatting>
        <x14:conditionalFormatting xmlns:xm="http://schemas.microsoft.com/office/excel/2006/main">
          <x14:cfRule type="containsText" priority="5" operator="containsText" id="{184CBD27-62F0-4269-84CD-4F521C49E073}">
            <xm:f>NOT(ISERROR(SEARCH("Sertifikāta Nr. _________________________________",A60)))</xm:f>
            <xm:f>"Sertifikāta Nr. _________________________________"</xm:f>
            <x14:dxf>
              <font>
                <color auto="1"/>
              </font>
              <fill>
                <patternFill>
                  <bgColor rgb="FFC6EFCE"/>
                </patternFill>
              </fill>
            </x14:dxf>
          </x14:cfRule>
          <xm:sqref>A60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D50BF-A692-42B9-808C-AEA9FA287697}">
  <sheetPr codeName="Sheet17"/>
  <dimension ref="A1:P183"/>
  <sheetViews>
    <sheetView topLeftCell="A152" workbookViewId="0">
      <selection activeCell="A181" sqref="A181:A183"/>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a'!A29</f>
        <v>0</v>
      </c>
      <c r="E1" s="23"/>
      <c r="F1" s="23"/>
      <c r="G1" s="23"/>
      <c r="H1" s="23"/>
      <c r="I1" s="23"/>
      <c r="J1" s="23"/>
      <c r="N1" s="26"/>
      <c r="O1" s="27"/>
      <c r="P1" s="28"/>
    </row>
    <row r="2" spans="1:16" x14ac:dyDescent="0.2">
      <c r="A2" s="29"/>
      <c r="B2" s="29"/>
      <c r="C2" s="164" t="s">
        <v>372</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336</v>
      </c>
      <c r="B9" s="166"/>
      <c r="C9" s="166"/>
      <c r="D9" s="166"/>
      <c r="E9" s="166"/>
      <c r="F9" s="166"/>
      <c r="G9" s="31"/>
      <c r="H9" s="31"/>
      <c r="I9" s="31"/>
      <c r="J9" s="170" t="s">
        <v>40</v>
      </c>
      <c r="K9" s="170"/>
      <c r="L9" s="170"/>
      <c r="M9" s="170"/>
      <c r="N9" s="177">
        <f>P168</f>
        <v>0</v>
      </c>
      <c r="O9" s="177"/>
      <c r="P9" s="31"/>
    </row>
    <row r="10" spans="1:16" x14ac:dyDescent="0.2">
      <c r="A10" s="32"/>
      <c r="B10" s="33"/>
      <c r="C10" s="4"/>
      <c r="D10" s="23"/>
      <c r="E10" s="23"/>
      <c r="F10" s="23"/>
      <c r="G10" s="23"/>
      <c r="H10" s="23"/>
      <c r="I10" s="23"/>
      <c r="J10" s="23"/>
      <c r="K10" s="23"/>
      <c r="L10" s="29"/>
      <c r="M10" s="29"/>
      <c r="O10" s="94"/>
      <c r="P10" s="93" t="str">
        <f>A174</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373</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c r="B15" s="39"/>
      <c r="C15" s="47" t="s">
        <v>374</v>
      </c>
      <c r="D15" s="25"/>
      <c r="E15" s="70"/>
      <c r="F15" s="71"/>
      <c r="G15" s="68"/>
      <c r="H15" s="48">
        <f t="shared" ref="H15:H78" si="0">ROUND(F15*G15,2)</f>
        <v>0</v>
      </c>
      <c r="I15" s="68"/>
      <c r="J15" s="68"/>
      <c r="K15" s="49">
        <f t="shared" ref="K15:K78" si="1">SUM(H15:J15)</f>
        <v>0</v>
      </c>
      <c r="L15" s="50">
        <f t="shared" ref="L15:L78" si="2">ROUND(E15*F15,2)</f>
        <v>0</v>
      </c>
      <c r="M15" s="48">
        <f t="shared" ref="M15:M78" si="3">ROUND(H15*E15,2)</f>
        <v>0</v>
      </c>
      <c r="N15" s="48">
        <f t="shared" ref="N15:N78" si="4">ROUND(I15*E15,2)</f>
        <v>0</v>
      </c>
      <c r="O15" s="48">
        <f t="shared" ref="O15:O78" si="5">ROUND(J15*E15,2)</f>
        <v>0</v>
      </c>
      <c r="P15" s="49">
        <f t="shared" ref="P15:P78" si="6">SUM(M15:O15)</f>
        <v>0</v>
      </c>
    </row>
    <row r="16" spans="1:16" x14ac:dyDescent="0.2">
      <c r="A16" s="38">
        <v>1</v>
      </c>
      <c r="B16" s="39"/>
      <c r="C16" s="47" t="s">
        <v>267</v>
      </c>
      <c r="D16" s="25" t="s">
        <v>268</v>
      </c>
      <c r="E16" s="70">
        <v>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2</v>
      </c>
      <c r="B17" s="39"/>
      <c r="C17" s="47" t="s">
        <v>375</v>
      </c>
      <c r="D17" s="25" t="s">
        <v>66</v>
      </c>
      <c r="E17" s="70">
        <v>10</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3</v>
      </c>
      <c r="B18" s="39"/>
      <c r="C18" s="47" t="s">
        <v>269</v>
      </c>
      <c r="D18" s="25" t="s">
        <v>66</v>
      </c>
      <c r="E18" s="70">
        <v>50</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v>4</v>
      </c>
      <c r="B19" s="39"/>
      <c r="C19" s="47" t="s">
        <v>270</v>
      </c>
      <c r="D19" s="25" t="s">
        <v>66</v>
      </c>
      <c r="E19" s="70">
        <v>10</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5</v>
      </c>
      <c r="B20" s="39"/>
      <c r="C20" s="47" t="s">
        <v>376</v>
      </c>
      <c r="D20" s="25" t="s">
        <v>272</v>
      </c>
      <c r="E20" s="70">
        <v>2</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6</v>
      </c>
      <c r="B21" s="39"/>
      <c r="C21" s="47" t="s">
        <v>273</v>
      </c>
      <c r="D21" s="25" t="s">
        <v>272</v>
      </c>
      <c r="E21" s="70">
        <v>2</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v>7</v>
      </c>
      <c r="B22" s="39"/>
      <c r="C22" s="47" t="s">
        <v>420</v>
      </c>
      <c r="D22" s="25" t="s">
        <v>268</v>
      </c>
      <c r="E22" s="70">
        <v>2</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8</v>
      </c>
      <c r="B23" s="39"/>
      <c r="C23" s="47" t="s">
        <v>377</v>
      </c>
      <c r="D23" s="25" t="s">
        <v>272</v>
      </c>
      <c r="E23" s="70">
        <v>2</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22.5" x14ac:dyDescent="0.2">
      <c r="A24" s="38">
        <v>9</v>
      </c>
      <c r="B24" s="39"/>
      <c r="C24" s="47" t="s">
        <v>378</v>
      </c>
      <c r="D24" s="25" t="s">
        <v>69</v>
      </c>
      <c r="E24" s="70">
        <v>6</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10</v>
      </c>
      <c r="B25" s="39"/>
      <c r="C25" s="47" t="s">
        <v>379</v>
      </c>
      <c r="D25" s="25" t="s">
        <v>69</v>
      </c>
      <c r="E25" s="70">
        <v>6</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v>11</v>
      </c>
      <c r="B26" s="39"/>
      <c r="C26" s="47" t="s">
        <v>380</v>
      </c>
      <c r="D26" s="25" t="s">
        <v>69</v>
      </c>
      <c r="E26" s="70">
        <v>4</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v>12</v>
      </c>
      <c r="B27" s="39"/>
      <c r="C27" s="47" t="s">
        <v>276</v>
      </c>
      <c r="D27" s="25" t="s">
        <v>69</v>
      </c>
      <c r="E27" s="70">
        <v>4</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22.5" x14ac:dyDescent="0.2">
      <c r="A28" s="38">
        <v>13</v>
      </c>
      <c r="B28" s="39"/>
      <c r="C28" s="47" t="s">
        <v>381</v>
      </c>
      <c r="D28" s="25" t="s">
        <v>69</v>
      </c>
      <c r="E28" s="70">
        <v>6</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22.5" x14ac:dyDescent="0.2">
      <c r="A29" s="38">
        <v>14</v>
      </c>
      <c r="B29" s="39"/>
      <c r="C29" s="47" t="s">
        <v>277</v>
      </c>
      <c r="D29" s="25" t="s">
        <v>69</v>
      </c>
      <c r="E29" s="70">
        <v>16</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22.5" x14ac:dyDescent="0.2">
      <c r="A30" s="38">
        <v>15</v>
      </c>
      <c r="B30" s="39"/>
      <c r="C30" s="47" t="s">
        <v>278</v>
      </c>
      <c r="D30" s="25" t="s">
        <v>69</v>
      </c>
      <c r="E30" s="70">
        <v>16</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22.5" x14ac:dyDescent="0.2">
      <c r="A31" s="38">
        <v>16</v>
      </c>
      <c r="B31" s="39"/>
      <c r="C31" s="47" t="s">
        <v>421</v>
      </c>
      <c r="D31" s="25" t="s">
        <v>69</v>
      </c>
      <c r="E31" s="70">
        <v>2</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33.75" x14ac:dyDescent="0.2">
      <c r="A32" s="38">
        <v>17</v>
      </c>
      <c r="B32" s="39"/>
      <c r="C32" s="47" t="s">
        <v>448</v>
      </c>
      <c r="D32" s="25" t="s">
        <v>69</v>
      </c>
      <c r="E32" s="70">
        <v>2</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ht="22.5" x14ac:dyDescent="0.2">
      <c r="A33" s="38">
        <v>18</v>
      </c>
      <c r="B33" s="39"/>
      <c r="C33" s="47" t="s">
        <v>279</v>
      </c>
      <c r="D33" s="25" t="s">
        <v>66</v>
      </c>
      <c r="E33" s="70">
        <v>20</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22.5" x14ac:dyDescent="0.2">
      <c r="A34" s="38">
        <v>19</v>
      </c>
      <c r="B34" s="39"/>
      <c r="C34" s="47" t="s">
        <v>280</v>
      </c>
      <c r="D34" s="25" t="s">
        <v>66</v>
      </c>
      <c r="E34" s="70">
        <v>25</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22.5" x14ac:dyDescent="0.2">
      <c r="A35" s="38">
        <v>20</v>
      </c>
      <c r="B35" s="39"/>
      <c r="C35" s="47" t="s">
        <v>281</v>
      </c>
      <c r="D35" s="25" t="s">
        <v>66</v>
      </c>
      <c r="E35" s="70">
        <v>12</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ht="22.5" x14ac:dyDescent="0.2">
      <c r="A36" s="38">
        <v>21</v>
      </c>
      <c r="B36" s="39"/>
      <c r="C36" s="47" t="s">
        <v>282</v>
      </c>
      <c r="D36" s="25" t="s">
        <v>66</v>
      </c>
      <c r="E36" s="70">
        <v>320</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22</v>
      </c>
      <c r="B37" s="39"/>
      <c r="C37" s="47" t="s">
        <v>283</v>
      </c>
      <c r="D37" s="25" t="s">
        <v>69</v>
      </c>
      <c r="E37" s="70">
        <v>4</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23</v>
      </c>
      <c r="B38" s="39"/>
      <c r="C38" s="47" t="s">
        <v>284</v>
      </c>
      <c r="D38" s="25" t="s">
        <v>69</v>
      </c>
      <c r="E38" s="70">
        <v>16</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24</v>
      </c>
      <c r="B39" s="39"/>
      <c r="C39" s="47" t="s">
        <v>285</v>
      </c>
      <c r="D39" s="25" t="s">
        <v>69</v>
      </c>
      <c r="E39" s="70">
        <v>4</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25</v>
      </c>
      <c r="B40" s="39"/>
      <c r="C40" s="47" t="s">
        <v>286</v>
      </c>
      <c r="D40" s="25" t="s">
        <v>69</v>
      </c>
      <c r="E40" s="70">
        <v>16</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26</v>
      </c>
      <c r="B41" s="39"/>
      <c r="C41" s="47" t="s">
        <v>287</v>
      </c>
      <c r="D41" s="25" t="s">
        <v>69</v>
      </c>
      <c r="E41" s="70">
        <v>12</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v>27</v>
      </c>
      <c r="B42" s="39"/>
      <c r="C42" s="47" t="s">
        <v>288</v>
      </c>
      <c r="D42" s="25" t="s">
        <v>69</v>
      </c>
      <c r="E42" s="70">
        <v>8</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v>28</v>
      </c>
      <c r="B43" s="39"/>
      <c r="C43" s="47" t="s">
        <v>289</v>
      </c>
      <c r="D43" s="25" t="s">
        <v>69</v>
      </c>
      <c r="E43" s="70">
        <v>4</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v>29</v>
      </c>
      <c r="B44" s="39"/>
      <c r="C44" s="47" t="s">
        <v>290</v>
      </c>
      <c r="D44" s="25" t="s">
        <v>69</v>
      </c>
      <c r="E44" s="70">
        <v>8</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v>30</v>
      </c>
      <c r="B45" s="39"/>
      <c r="C45" s="47" t="s">
        <v>291</v>
      </c>
      <c r="D45" s="25" t="s">
        <v>69</v>
      </c>
      <c r="E45" s="70">
        <v>8</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v>31</v>
      </c>
      <c r="B46" s="39"/>
      <c r="C46" s="47" t="s">
        <v>292</v>
      </c>
      <c r="D46" s="25" t="s">
        <v>69</v>
      </c>
      <c r="E46" s="70">
        <v>4</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x14ac:dyDescent="0.2">
      <c r="A47" s="38">
        <v>32</v>
      </c>
      <c r="B47" s="39"/>
      <c r="C47" s="47" t="s">
        <v>293</v>
      </c>
      <c r="D47" s="25" t="s">
        <v>69</v>
      </c>
      <c r="E47" s="70">
        <v>104</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v>33</v>
      </c>
      <c r="B48" s="39"/>
      <c r="C48" s="47" t="s">
        <v>294</v>
      </c>
      <c r="D48" s="25" t="s">
        <v>69</v>
      </c>
      <c r="E48" s="70">
        <v>32</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v>34</v>
      </c>
      <c r="B49" s="39"/>
      <c r="C49" s="47" t="s">
        <v>295</v>
      </c>
      <c r="D49" s="25" t="s">
        <v>69</v>
      </c>
      <c r="E49" s="70">
        <v>56</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ht="22.5" x14ac:dyDescent="0.2">
      <c r="A50" s="38">
        <v>35</v>
      </c>
      <c r="B50" s="39"/>
      <c r="C50" s="47" t="s">
        <v>296</v>
      </c>
      <c r="D50" s="25" t="s">
        <v>69</v>
      </c>
      <c r="E50" s="70">
        <v>4</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ht="33.75" x14ac:dyDescent="0.2">
      <c r="A51" s="38">
        <v>36</v>
      </c>
      <c r="B51" s="39"/>
      <c r="C51" s="47" t="s">
        <v>382</v>
      </c>
      <c r="D51" s="25" t="s">
        <v>69</v>
      </c>
      <c r="E51" s="70">
        <v>2</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ht="33.75" x14ac:dyDescent="0.2">
      <c r="A52" s="38">
        <v>37</v>
      </c>
      <c r="B52" s="39"/>
      <c r="C52" s="47" t="s">
        <v>297</v>
      </c>
      <c r="D52" s="25" t="s">
        <v>69</v>
      </c>
      <c r="E52" s="70">
        <v>12</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ht="33.75" x14ac:dyDescent="0.2">
      <c r="A53" s="38">
        <v>38</v>
      </c>
      <c r="B53" s="39"/>
      <c r="C53" s="47" t="s">
        <v>298</v>
      </c>
      <c r="D53" s="25" t="s">
        <v>69</v>
      </c>
      <c r="E53" s="70">
        <v>8</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ht="33.75" x14ac:dyDescent="0.2">
      <c r="A54" s="38">
        <v>39</v>
      </c>
      <c r="B54" s="39"/>
      <c r="C54" s="47" t="s">
        <v>299</v>
      </c>
      <c r="D54" s="25" t="s">
        <v>69</v>
      </c>
      <c r="E54" s="70">
        <v>4</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ht="33.75" x14ac:dyDescent="0.2">
      <c r="A55" s="38">
        <v>40</v>
      </c>
      <c r="B55" s="39"/>
      <c r="C55" s="47" t="s">
        <v>300</v>
      </c>
      <c r="D55" s="25" t="s">
        <v>383</v>
      </c>
      <c r="E55" s="70">
        <v>122</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ht="22.5" x14ac:dyDescent="0.2">
      <c r="A56" s="38">
        <v>41</v>
      </c>
      <c r="B56" s="39"/>
      <c r="C56" s="47" t="s">
        <v>384</v>
      </c>
      <c r="D56" s="25" t="s">
        <v>66</v>
      </c>
      <c r="E56" s="70">
        <v>10</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ht="22.5" x14ac:dyDescent="0.2">
      <c r="A57" s="38">
        <v>42</v>
      </c>
      <c r="B57" s="39"/>
      <c r="C57" s="47" t="s">
        <v>301</v>
      </c>
      <c r="D57" s="25" t="s">
        <v>66</v>
      </c>
      <c r="E57" s="70">
        <v>50</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ht="22.5" x14ac:dyDescent="0.2">
      <c r="A58" s="38">
        <v>43</v>
      </c>
      <c r="B58" s="39"/>
      <c r="C58" s="47" t="s">
        <v>302</v>
      </c>
      <c r="D58" s="25" t="s">
        <v>66</v>
      </c>
      <c r="E58" s="70">
        <v>20</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ht="22.5" x14ac:dyDescent="0.2">
      <c r="A59" s="38">
        <v>44</v>
      </c>
      <c r="B59" s="39"/>
      <c r="C59" s="47" t="s">
        <v>303</v>
      </c>
      <c r="D59" s="25" t="s">
        <v>66</v>
      </c>
      <c r="E59" s="70">
        <v>25</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ht="22.5" x14ac:dyDescent="0.2">
      <c r="A60" s="38">
        <v>45</v>
      </c>
      <c r="B60" s="39"/>
      <c r="C60" s="47" t="s">
        <v>304</v>
      </c>
      <c r="D60" s="25" t="s">
        <v>66</v>
      </c>
      <c r="E60" s="70">
        <v>12</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ht="22.5" x14ac:dyDescent="0.2">
      <c r="A61" s="38">
        <v>46</v>
      </c>
      <c r="B61" s="39"/>
      <c r="C61" s="47" t="s">
        <v>305</v>
      </c>
      <c r="D61" s="25" t="s">
        <v>66</v>
      </c>
      <c r="E61" s="70">
        <v>320</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ht="22.5" x14ac:dyDescent="0.2">
      <c r="A62" s="38">
        <v>47</v>
      </c>
      <c r="B62" s="39"/>
      <c r="C62" s="47" t="s">
        <v>306</v>
      </c>
      <c r="D62" s="25" t="s">
        <v>66</v>
      </c>
      <c r="E62" s="70">
        <v>10</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ht="22.5" x14ac:dyDescent="0.2">
      <c r="A63" s="38">
        <v>48</v>
      </c>
      <c r="B63" s="39"/>
      <c r="C63" s="47" t="s">
        <v>307</v>
      </c>
      <c r="D63" s="25" t="s">
        <v>268</v>
      </c>
      <c r="E63" s="70">
        <v>2</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ht="22.5" x14ac:dyDescent="0.2">
      <c r="A64" s="38">
        <v>49</v>
      </c>
      <c r="B64" s="39"/>
      <c r="C64" s="47" t="s">
        <v>308</v>
      </c>
      <c r="D64" s="25" t="s">
        <v>268</v>
      </c>
      <c r="E64" s="70">
        <v>2</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38">
        <v>50</v>
      </c>
      <c r="B65" s="39"/>
      <c r="C65" s="47" t="s">
        <v>309</v>
      </c>
      <c r="D65" s="25" t="s">
        <v>268</v>
      </c>
      <c r="E65" s="70">
        <v>2</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ht="22.5" x14ac:dyDescent="0.2">
      <c r="A66" s="38">
        <v>51</v>
      </c>
      <c r="B66" s="39"/>
      <c r="C66" s="47" t="s">
        <v>310</v>
      </c>
      <c r="D66" s="25" t="s">
        <v>268</v>
      </c>
      <c r="E66" s="70">
        <v>1</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x14ac:dyDescent="0.2">
      <c r="A67" s="38"/>
      <c r="B67" s="39"/>
      <c r="C67" s="47" t="s">
        <v>385</v>
      </c>
      <c r="D67" s="25"/>
      <c r="E67" s="70"/>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ht="22.5" x14ac:dyDescent="0.2">
      <c r="A68" s="38">
        <v>1</v>
      </c>
      <c r="B68" s="39"/>
      <c r="C68" s="47" t="s">
        <v>422</v>
      </c>
      <c r="D68" s="25" t="s">
        <v>268</v>
      </c>
      <c r="E68" s="70">
        <v>28</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x14ac:dyDescent="0.2">
      <c r="A69" s="38">
        <v>2</v>
      </c>
      <c r="B69" s="39"/>
      <c r="C69" s="47" t="s">
        <v>447</v>
      </c>
      <c r="D69" s="25" t="s">
        <v>268</v>
      </c>
      <c r="E69" s="70">
        <v>28</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ht="22.5" x14ac:dyDescent="0.2">
      <c r="A70" s="38">
        <v>3</v>
      </c>
      <c r="B70" s="39"/>
      <c r="C70" s="47" t="s">
        <v>312</v>
      </c>
      <c r="D70" s="25" t="s">
        <v>69</v>
      </c>
      <c r="E70" s="70">
        <v>28</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x14ac:dyDescent="0.2">
      <c r="A71" s="38">
        <v>4</v>
      </c>
      <c r="B71" s="39"/>
      <c r="C71" s="47" t="s">
        <v>313</v>
      </c>
      <c r="D71" s="25" t="s">
        <v>69</v>
      </c>
      <c r="E71" s="70">
        <v>28</v>
      </c>
      <c r="F71" s="71"/>
      <c r="G71" s="68"/>
      <c r="H71" s="48">
        <f t="shared" si="0"/>
        <v>0</v>
      </c>
      <c r="I71" s="68"/>
      <c r="J71" s="68"/>
      <c r="K71" s="49">
        <f t="shared" si="1"/>
        <v>0</v>
      </c>
      <c r="L71" s="50">
        <f t="shared" si="2"/>
        <v>0</v>
      </c>
      <c r="M71" s="48">
        <f t="shared" si="3"/>
        <v>0</v>
      </c>
      <c r="N71" s="48">
        <f t="shared" si="4"/>
        <v>0</v>
      </c>
      <c r="O71" s="48">
        <f t="shared" si="5"/>
        <v>0</v>
      </c>
      <c r="P71" s="49">
        <f t="shared" si="6"/>
        <v>0</v>
      </c>
    </row>
    <row r="72" spans="1:16" x14ac:dyDescent="0.2">
      <c r="A72" s="38">
        <v>5</v>
      </c>
      <c r="B72" s="39"/>
      <c r="C72" s="47" t="s">
        <v>314</v>
      </c>
      <c r="D72" s="25" t="s">
        <v>69</v>
      </c>
      <c r="E72" s="70">
        <v>28</v>
      </c>
      <c r="F72" s="71"/>
      <c r="G72" s="68"/>
      <c r="H72" s="48">
        <f t="shared" si="0"/>
        <v>0</v>
      </c>
      <c r="I72" s="68"/>
      <c r="J72" s="68"/>
      <c r="K72" s="49">
        <f t="shared" si="1"/>
        <v>0</v>
      </c>
      <c r="L72" s="50">
        <f t="shared" si="2"/>
        <v>0</v>
      </c>
      <c r="M72" s="48">
        <f t="shared" si="3"/>
        <v>0</v>
      </c>
      <c r="N72" s="48">
        <f t="shared" si="4"/>
        <v>0</v>
      </c>
      <c r="O72" s="48">
        <f t="shared" si="5"/>
        <v>0</v>
      </c>
      <c r="P72" s="49">
        <f t="shared" si="6"/>
        <v>0</v>
      </c>
    </row>
    <row r="73" spans="1:16" ht="22.5" x14ac:dyDescent="0.2">
      <c r="A73" s="38"/>
      <c r="B73" s="39"/>
      <c r="C73" s="47" t="s">
        <v>386</v>
      </c>
      <c r="D73" s="25"/>
      <c r="E73" s="70"/>
      <c r="F73" s="71"/>
      <c r="G73" s="68"/>
      <c r="H73" s="48">
        <f t="shared" si="0"/>
        <v>0</v>
      </c>
      <c r="I73" s="68"/>
      <c r="J73" s="68"/>
      <c r="K73" s="49">
        <f t="shared" si="1"/>
        <v>0</v>
      </c>
      <c r="L73" s="50">
        <f t="shared" si="2"/>
        <v>0</v>
      </c>
      <c r="M73" s="48">
        <f t="shared" si="3"/>
        <v>0</v>
      </c>
      <c r="N73" s="48">
        <f t="shared" si="4"/>
        <v>0</v>
      </c>
      <c r="O73" s="48">
        <f t="shared" si="5"/>
        <v>0</v>
      </c>
      <c r="P73" s="49">
        <f t="shared" si="6"/>
        <v>0</v>
      </c>
    </row>
    <row r="74" spans="1:16" ht="112.5" x14ac:dyDescent="0.2">
      <c r="A74" s="38">
        <v>1</v>
      </c>
      <c r="B74" s="39"/>
      <c r="C74" s="47" t="s">
        <v>316</v>
      </c>
      <c r="D74" s="25" t="s">
        <v>268</v>
      </c>
      <c r="E74" s="70">
        <v>30</v>
      </c>
      <c r="F74" s="71"/>
      <c r="G74" s="68"/>
      <c r="H74" s="48">
        <f t="shared" si="0"/>
        <v>0</v>
      </c>
      <c r="I74" s="68"/>
      <c r="J74" s="68"/>
      <c r="K74" s="49">
        <f t="shared" si="1"/>
        <v>0</v>
      </c>
      <c r="L74" s="50">
        <f t="shared" si="2"/>
        <v>0</v>
      </c>
      <c r="M74" s="48">
        <f t="shared" si="3"/>
        <v>0</v>
      </c>
      <c r="N74" s="48">
        <f t="shared" si="4"/>
        <v>0</v>
      </c>
      <c r="O74" s="48">
        <f t="shared" si="5"/>
        <v>0</v>
      </c>
      <c r="P74" s="49">
        <f t="shared" si="6"/>
        <v>0</v>
      </c>
    </row>
    <row r="75" spans="1:16" ht="22.5" x14ac:dyDescent="0.2">
      <c r="A75" s="38">
        <v>2</v>
      </c>
      <c r="B75" s="39"/>
      <c r="C75" s="47" t="s">
        <v>317</v>
      </c>
      <c r="D75" s="25" t="s">
        <v>69</v>
      </c>
      <c r="E75" s="70">
        <v>30</v>
      </c>
      <c r="F75" s="71"/>
      <c r="G75" s="68"/>
      <c r="H75" s="48">
        <f t="shared" si="0"/>
        <v>0</v>
      </c>
      <c r="I75" s="68"/>
      <c r="J75" s="68"/>
      <c r="K75" s="49">
        <f t="shared" si="1"/>
        <v>0</v>
      </c>
      <c r="L75" s="50">
        <f t="shared" si="2"/>
        <v>0</v>
      </c>
      <c r="M75" s="48">
        <f t="shared" si="3"/>
        <v>0</v>
      </c>
      <c r="N75" s="48">
        <f t="shared" si="4"/>
        <v>0</v>
      </c>
      <c r="O75" s="48">
        <f t="shared" si="5"/>
        <v>0</v>
      </c>
      <c r="P75" s="49">
        <f t="shared" si="6"/>
        <v>0</v>
      </c>
    </row>
    <row r="76" spans="1:16" ht="22.5" x14ac:dyDescent="0.2">
      <c r="A76" s="38">
        <v>3</v>
      </c>
      <c r="B76" s="39"/>
      <c r="C76" s="47" t="s">
        <v>424</v>
      </c>
      <c r="D76" s="25" t="s">
        <v>69</v>
      </c>
      <c r="E76" s="70">
        <v>30</v>
      </c>
      <c r="F76" s="71"/>
      <c r="G76" s="68"/>
      <c r="H76" s="48">
        <f t="shared" si="0"/>
        <v>0</v>
      </c>
      <c r="I76" s="68"/>
      <c r="J76" s="68"/>
      <c r="K76" s="49">
        <f t="shared" si="1"/>
        <v>0</v>
      </c>
      <c r="L76" s="50">
        <f t="shared" si="2"/>
        <v>0</v>
      </c>
      <c r="M76" s="48">
        <f t="shared" si="3"/>
        <v>0</v>
      </c>
      <c r="N76" s="48">
        <f t="shared" si="4"/>
        <v>0</v>
      </c>
      <c r="O76" s="48">
        <f t="shared" si="5"/>
        <v>0</v>
      </c>
      <c r="P76" s="49">
        <f t="shared" si="6"/>
        <v>0</v>
      </c>
    </row>
    <row r="77" spans="1:16" x14ac:dyDescent="0.2">
      <c r="A77" s="38">
        <v>4</v>
      </c>
      <c r="B77" s="39"/>
      <c r="C77" s="47" t="s">
        <v>318</v>
      </c>
      <c r="D77" s="25" t="s">
        <v>69</v>
      </c>
      <c r="E77" s="70">
        <v>120</v>
      </c>
      <c r="F77" s="71"/>
      <c r="G77" s="68"/>
      <c r="H77" s="48">
        <f t="shared" si="0"/>
        <v>0</v>
      </c>
      <c r="I77" s="68"/>
      <c r="J77" s="68"/>
      <c r="K77" s="49">
        <f t="shared" si="1"/>
        <v>0</v>
      </c>
      <c r="L77" s="50">
        <f t="shared" si="2"/>
        <v>0</v>
      </c>
      <c r="M77" s="48">
        <f t="shared" si="3"/>
        <v>0</v>
      </c>
      <c r="N77" s="48">
        <f t="shared" si="4"/>
        <v>0</v>
      </c>
      <c r="O77" s="48">
        <f t="shared" si="5"/>
        <v>0</v>
      </c>
      <c r="P77" s="49">
        <f t="shared" si="6"/>
        <v>0</v>
      </c>
    </row>
    <row r="78" spans="1:16" x14ac:dyDescent="0.2">
      <c r="A78" s="38">
        <v>5</v>
      </c>
      <c r="B78" s="39"/>
      <c r="C78" s="47" t="s">
        <v>319</v>
      </c>
      <c r="D78" s="25" t="s">
        <v>69</v>
      </c>
      <c r="E78" s="70">
        <v>30</v>
      </c>
      <c r="F78" s="71"/>
      <c r="G78" s="68"/>
      <c r="H78" s="48">
        <f t="shared" si="0"/>
        <v>0</v>
      </c>
      <c r="I78" s="68"/>
      <c r="J78" s="68"/>
      <c r="K78" s="49">
        <f t="shared" si="1"/>
        <v>0</v>
      </c>
      <c r="L78" s="50">
        <f t="shared" si="2"/>
        <v>0</v>
      </c>
      <c r="M78" s="48">
        <f t="shared" si="3"/>
        <v>0</v>
      </c>
      <c r="N78" s="48">
        <f t="shared" si="4"/>
        <v>0</v>
      </c>
      <c r="O78" s="48">
        <f t="shared" si="5"/>
        <v>0</v>
      </c>
      <c r="P78" s="49">
        <f t="shared" si="6"/>
        <v>0</v>
      </c>
    </row>
    <row r="79" spans="1:16" ht="22.5" x14ac:dyDescent="0.2">
      <c r="A79" s="38">
        <v>6</v>
      </c>
      <c r="B79" s="39"/>
      <c r="C79" s="47" t="s">
        <v>307</v>
      </c>
      <c r="D79" s="25" t="s">
        <v>84</v>
      </c>
      <c r="E79" s="70">
        <v>30</v>
      </c>
      <c r="F79" s="71"/>
      <c r="G79" s="68"/>
      <c r="H79" s="48">
        <f t="shared" ref="H79:H142" si="7">ROUND(F79*G79,2)</f>
        <v>0</v>
      </c>
      <c r="I79" s="68"/>
      <c r="J79" s="68"/>
      <c r="K79" s="49">
        <f t="shared" ref="K79:K142" si="8">SUM(H79:J79)</f>
        <v>0</v>
      </c>
      <c r="L79" s="50">
        <f t="shared" ref="L79:L142" si="9">ROUND(E79*F79,2)</f>
        <v>0</v>
      </c>
      <c r="M79" s="48">
        <f t="shared" ref="M79:M142" si="10">ROUND(H79*E79,2)</f>
        <v>0</v>
      </c>
      <c r="N79" s="48">
        <f t="shared" ref="N79:N142" si="11">ROUND(I79*E79,2)</f>
        <v>0</v>
      </c>
      <c r="O79" s="48">
        <f t="shared" ref="O79:O142" si="12">ROUND(J79*E79,2)</f>
        <v>0</v>
      </c>
      <c r="P79" s="49">
        <f t="shared" ref="P79:P142" si="13">SUM(M79:O79)</f>
        <v>0</v>
      </c>
    </row>
    <row r="80" spans="1:16" ht="22.5" x14ac:dyDescent="0.2">
      <c r="A80" s="38">
        <v>7</v>
      </c>
      <c r="B80" s="39"/>
      <c r="C80" s="47" t="s">
        <v>308</v>
      </c>
      <c r="D80" s="25" t="s">
        <v>268</v>
      </c>
      <c r="E80" s="70">
        <v>30</v>
      </c>
      <c r="F80" s="71"/>
      <c r="G80" s="68"/>
      <c r="H80" s="48">
        <f t="shared" si="7"/>
        <v>0</v>
      </c>
      <c r="I80" s="68"/>
      <c r="J80" s="68"/>
      <c r="K80" s="49">
        <f t="shared" si="8"/>
        <v>0</v>
      </c>
      <c r="L80" s="50">
        <f t="shared" si="9"/>
        <v>0</v>
      </c>
      <c r="M80" s="48">
        <f t="shared" si="10"/>
        <v>0</v>
      </c>
      <c r="N80" s="48">
        <f t="shared" si="11"/>
        <v>0</v>
      </c>
      <c r="O80" s="48">
        <f t="shared" si="12"/>
        <v>0</v>
      </c>
      <c r="P80" s="49">
        <f t="shared" si="13"/>
        <v>0</v>
      </c>
    </row>
    <row r="81" spans="1:16" x14ac:dyDescent="0.2">
      <c r="A81" s="38">
        <v>8</v>
      </c>
      <c r="B81" s="39"/>
      <c r="C81" s="47" t="s">
        <v>309</v>
      </c>
      <c r="D81" s="25" t="s">
        <v>268</v>
      </c>
      <c r="E81" s="70">
        <v>30</v>
      </c>
      <c r="F81" s="71"/>
      <c r="G81" s="68"/>
      <c r="H81" s="48">
        <f t="shared" si="7"/>
        <v>0</v>
      </c>
      <c r="I81" s="68"/>
      <c r="J81" s="68"/>
      <c r="K81" s="49">
        <f t="shared" si="8"/>
        <v>0</v>
      </c>
      <c r="L81" s="50">
        <f t="shared" si="9"/>
        <v>0</v>
      </c>
      <c r="M81" s="48">
        <f t="shared" si="10"/>
        <v>0</v>
      </c>
      <c r="N81" s="48">
        <f t="shared" si="11"/>
        <v>0</v>
      </c>
      <c r="O81" s="48">
        <f t="shared" si="12"/>
        <v>0</v>
      </c>
      <c r="P81" s="49">
        <f t="shared" si="13"/>
        <v>0</v>
      </c>
    </row>
    <row r="82" spans="1:16" ht="22.5" x14ac:dyDescent="0.2">
      <c r="A82" s="38">
        <v>10</v>
      </c>
      <c r="B82" s="39"/>
      <c r="C82" s="47" t="s">
        <v>310</v>
      </c>
      <c r="D82" s="25" t="s">
        <v>268</v>
      </c>
      <c r="E82" s="70">
        <v>30</v>
      </c>
      <c r="F82" s="71"/>
      <c r="G82" s="68"/>
      <c r="H82" s="48">
        <f t="shared" si="7"/>
        <v>0</v>
      </c>
      <c r="I82" s="68"/>
      <c r="J82" s="68"/>
      <c r="K82" s="49">
        <f t="shared" si="8"/>
        <v>0</v>
      </c>
      <c r="L82" s="50">
        <f t="shared" si="9"/>
        <v>0</v>
      </c>
      <c r="M82" s="48">
        <f t="shared" si="10"/>
        <v>0</v>
      </c>
      <c r="N82" s="48">
        <f t="shared" si="11"/>
        <v>0</v>
      </c>
      <c r="O82" s="48">
        <f t="shared" si="12"/>
        <v>0</v>
      </c>
      <c r="P82" s="49">
        <f t="shared" si="13"/>
        <v>0</v>
      </c>
    </row>
    <row r="83" spans="1:16" x14ac:dyDescent="0.2">
      <c r="A83" s="38"/>
      <c r="B83" s="39"/>
      <c r="C83" s="47" t="s">
        <v>387</v>
      </c>
      <c r="D83" s="25"/>
      <c r="E83" s="70"/>
      <c r="F83" s="71"/>
      <c r="G83" s="68"/>
      <c r="H83" s="48">
        <f t="shared" si="7"/>
        <v>0</v>
      </c>
      <c r="I83" s="68"/>
      <c r="J83" s="68"/>
      <c r="K83" s="49">
        <f t="shared" si="8"/>
        <v>0</v>
      </c>
      <c r="L83" s="50">
        <f t="shared" si="9"/>
        <v>0</v>
      </c>
      <c r="M83" s="48">
        <f t="shared" si="10"/>
        <v>0</v>
      </c>
      <c r="N83" s="48">
        <f t="shared" si="11"/>
        <v>0</v>
      </c>
      <c r="O83" s="48">
        <f t="shared" si="12"/>
        <v>0</v>
      </c>
      <c r="P83" s="49">
        <f t="shared" si="13"/>
        <v>0</v>
      </c>
    </row>
    <row r="84" spans="1:16" x14ac:dyDescent="0.2">
      <c r="A84" s="38"/>
      <c r="B84" s="39"/>
      <c r="C84" s="47" t="s">
        <v>321</v>
      </c>
      <c r="D84" s="25"/>
      <c r="E84" s="70">
        <v>2</v>
      </c>
      <c r="F84" s="71"/>
      <c r="G84" s="68"/>
      <c r="H84" s="48">
        <f t="shared" si="7"/>
        <v>0</v>
      </c>
      <c r="I84" s="68"/>
      <c r="J84" s="68"/>
      <c r="K84" s="49">
        <f t="shared" si="8"/>
        <v>0</v>
      </c>
      <c r="L84" s="50">
        <f t="shared" si="9"/>
        <v>0</v>
      </c>
      <c r="M84" s="48">
        <f t="shared" si="10"/>
        <v>0</v>
      </c>
      <c r="N84" s="48">
        <f t="shared" si="11"/>
        <v>0</v>
      </c>
      <c r="O84" s="48">
        <f t="shared" si="12"/>
        <v>0</v>
      </c>
      <c r="P84" s="49">
        <f t="shared" si="13"/>
        <v>0</v>
      </c>
    </row>
    <row r="85" spans="1:16" x14ac:dyDescent="0.2">
      <c r="A85" s="38">
        <v>1</v>
      </c>
      <c r="B85" s="39"/>
      <c r="C85" s="47" t="s">
        <v>267</v>
      </c>
      <c r="D85" s="25" t="s">
        <v>268</v>
      </c>
      <c r="E85" s="70">
        <v>2</v>
      </c>
      <c r="F85" s="71"/>
      <c r="G85" s="68"/>
      <c r="H85" s="48">
        <f t="shared" si="7"/>
        <v>0</v>
      </c>
      <c r="I85" s="68"/>
      <c r="J85" s="68"/>
      <c r="K85" s="49">
        <f t="shared" si="8"/>
        <v>0</v>
      </c>
      <c r="L85" s="50">
        <f t="shared" si="9"/>
        <v>0</v>
      </c>
      <c r="M85" s="48">
        <f t="shared" si="10"/>
        <v>0</v>
      </c>
      <c r="N85" s="48">
        <f t="shared" si="11"/>
        <v>0</v>
      </c>
      <c r="O85" s="48">
        <f t="shared" si="12"/>
        <v>0</v>
      </c>
      <c r="P85" s="49">
        <f t="shared" si="13"/>
        <v>0</v>
      </c>
    </row>
    <row r="86" spans="1:16" ht="33.75" x14ac:dyDescent="0.2">
      <c r="A86" s="38">
        <v>2</v>
      </c>
      <c r="B86" s="39"/>
      <c r="C86" s="47" t="s">
        <v>388</v>
      </c>
      <c r="D86" s="25" t="s">
        <v>268</v>
      </c>
      <c r="E86" s="70">
        <v>2</v>
      </c>
      <c r="F86" s="71"/>
      <c r="G86" s="68"/>
      <c r="H86" s="48">
        <f t="shared" si="7"/>
        <v>0</v>
      </c>
      <c r="I86" s="68"/>
      <c r="J86" s="68"/>
      <c r="K86" s="49">
        <f t="shared" si="8"/>
        <v>0</v>
      </c>
      <c r="L86" s="50">
        <f t="shared" si="9"/>
        <v>0</v>
      </c>
      <c r="M86" s="48">
        <f t="shared" si="10"/>
        <v>0</v>
      </c>
      <c r="N86" s="48">
        <f t="shared" si="11"/>
        <v>0</v>
      </c>
      <c r="O86" s="48">
        <f t="shared" si="12"/>
        <v>0</v>
      </c>
      <c r="P86" s="49">
        <f t="shared" si="13"/>
        <v>0</v>
      </c>
    </row>
    <row r="87" spans="1:16" ht="22.5" x14ac:dyDescent="0.2">
      <c r="A87" s="38">
        <v>3</v>
      </c>
      <c r="B87" s="39"/>
      <c r="C87" s="47" t="s">
        <v>420</v>
      </c>
      <c r="D87" s="25" t="s">
        <v>268</v>
      </c>
      <c r="E87" s="70">
        <v>2</v>
      </c>
      <c r="F87" s="71"/>
      <c r="G87" s="68"/>
      <c r="H87" s="48">
        <f t="shared" si="7"/>
        <v>0</v>
      </c>
      <c r="I87" s="68"/>
      <c r="J87" s="68"/>
      <c r="K87" s="49">
        <f t="shared" si="8"/>
        <v>0</v>
      </c>
      <c r="L87" s="50">
        <f t="shared" si="9"/>
        <v>0</v>
      </c>
      <c r="M87" s="48">
        <f t="shared" si="10"/>
        <v>0</v>
      </c>
      <c r="N87" s="48">
        <f t="shared" si="11"/>
        <v>0</v>
      </c>
      <c r="O87" s="48">
        <f t="shared" si="12"/>
        <v>0</v>
      </c>
      <c r="P87" s="49">
        <f t="shared" si="13"/>
        <v>0</v>
      </c>
    </row>
    <row r="88" spans="1:16" ht="22.5" x14ac:dyDescent="0.2">
      <c r="A88" s="38">
        <v>4</v>
      </c>
      <c r="B88" s="39"/>
      <c r="C88" s="47" t="s">
        <v>425</v>
      </c>
      <c r="D88" s="25" t="s">
        <v>69</v>
      </c>
      <c r="E88" s="70">
        <v>2</v>
      </c>
      <c r="F88" s="71"/>
      <c r="G88" s="68"/>
      <c r="H88" s="48">
        <f t="shared" si="7"/>
        <v>0</v>
      </c>
      <c r="I88" s="68"/>
      <c r="J88" s="68"/>
      <c r="K88" s="49">
        <f t="shared" si="8"/>
        <v>0</v>
      </c>
      <c r="L88" s="50">
        <f t="shared" si="9"/>
        <v>0</v>
      </c>
      <c r="M88" s="48">
        <f t="shared" si="10"/>
        <v>0</v>
      </c>
      <c r="N88" s="48">
        <f t="shared" si="11"/>
        <v>0</v>
      </c>
      <c r="O88" s="48">
        <f t="shared" si="12"/>
        <v>0</v>
      </c>
      <c r="P88" s="49">
        <f t="shared" si="13"/>
        <v>0</v>
      </c>
    </row>
    <row r="89" spans="1:16" ht="22.5" x14ac:dyDescent="0.2">
      <c r="A89" s="38">
        <v>5</v>
      </c>
      <c r="B89" s="39"/>
      <c r="C89" s="47" t="s">
        <v>270</v>
      </c>
      <c r="D89" s="25" t="s">
        <v>66</v>
      </c>
      <c r="E89" s="70">
        <v>60</v>
      </c>
      <c r="F89" s="71"/>
      <c r="G89" s="68"/>
      <c r="H89" s="48">
        <f t="shared" si="7"/>
        <v>0</v>
      </c>
      <c r="I89" s="68"/>
      <c r="J89" s="68"/>
      <c r="K89" s="49">
        <f t="shared" si="8"/>
        <v>0</v>
      </c>
      <c r="L89" s="50">
        <f t="shared" si="9"/>
        <v>0</v>
      </c>
      <c r="M89" s="48">
        <f t="shared" si="10"/>
        <v>0</v>
      </c>
      <c r="N89" s="48">
        <f t="shared" si="11"/>
        <v>0</v>
      </c>
      <c r="O89" s="48">
        <f t="shared" si="12"/>
        <v>0</v>
      </c>
      <c r="P89" s="49">
        <f t="shared" si="13"/>
        <v>0</v>
      </c>
    </row>
    <row r="90" spans="1:16" ht="22.5" x14ac:dyDescent="0.2">
      <c r="A90" s="38">
        <v>6</v>
      </c>
      <c r="B90" s="39"/>
      <c r="C90" s="47" t="s">
        <v>389</v>
      </c>
      <c r="D90" s="25" t="s">
        <v>272</v>
      </c>
      <c r="E90" s="70">
        <v>4</v>
      </c>
      <c r="F90" s="71"/>
      <c r="G90" s="68"/>
      <c r="H90" s="48">
        <f t="shared" si="7"/>
        <v>0</v>
      </c>
      <c r="I90" s="68"/>
      <c r="J90" s="68"/>
      <c r="K90" s="49">
        <f t="shared" si="8"/>
        <v>0</v>
      </c>
      <c r="L90" s="50">
        <f t="shared" si="9"/>
        <v>0</v>
      </c>
      <c r="M90" s="48">
        <f t="shared" si="10"/>
        <v>0</v>
      </c>
      <c r="N90" s="48">
        <f t="shared" si="11"/>
        <v>0</v>
      </c>
      <c r="O90" s="48">
        <f t="shared" si="12"/>
        <v>0</v>
      </c>
      <c r="P90" s="49">
        <f t="shared" si="13"/>
        <v>0</v>
      </c>
    </row>
    <row r="91" spans="1:16" ht="22.5" x14ac:dyDescent="0.2">
      <c r="A91" s="38">
        <v>7</v>
      </c>
      <c r="B91" s="39"/>
      <c r="C91" s="47" t="s">
        <v>278</v>
      </c>
      <c r="D91" s="25" t="s">
        <v>69</v>
      </c>
      <c r="E91" s="70">
        <v>32</v>
      </c>
      <c r="F91" s="71"/>
      <c r="G91" s="68"/>
      <c r="H91" s="48">
        <f t="shared" si="7"/>
        <v>0</v>
      </c>
      <c r="I91" s="68"/>
      <c r="J91" s="68"/>
      <c r="K91" s="49">
        <f t="shared" si="8"/>
        <v>0</v>
      </c>
      <c r="L91" s="50">
        <f t="shared" si="9"/>
        <v>0</v>
      </c>
      <c r="M91" s="48">
        <f t="shared" si="10"/>
        <v>0</v>
      </c>
      <c r="N91" s="48">
        <f t="shared" si="11"/>
        <v>0</v>
      </c>
      <c r="O91" s="48">
        <f t="shared" si="12"/>
        <v>0</v>
      </c>
      <c r="P91" s="49">
        <f t="shared" si="13"/>
        <v>0</v>
      </c>
    </row>
    <row r="92" spans="1:16" ht="22.5" x14ac:dyDescent="0.2">
      <c r="A92" s="38">
        <v>8</v>
      </c>
      <c r="B92" s="39"/>
      <c r="C92" s="47" t="s">
        <v>390</v>
      </c>
      <c r="D92" s="25" t="s">
        <v>66</v>
      </c>
      <c r="E92" s="70">
        <v>60</v>
      </c>
      <c r="F92" s="71"/>
      <c r="G92" s="68"/>
      <c r="H92" s="48">
        <f t="shared" si="7"/>
        <v>0</v>
      </c>
      <c r="I92" s="68"/>
      <c r="J92" s="68"/>
      <c r="K92" s="49">
        <f t="shared" si="8"/>
        <v>0</v>
      </c>
      <c r="L92" s="50">
        <f t="shared" si="9"/>
        <v>0</v>
      </c>
      <c r="M92" s="48">
        <f t="shared" si="10"/>
        <v>0</v>
      </c>
      <c r="N92" s="48">
        <f t="shared" si="11"/>
        <v>0</v>
      </c>
      <c r="O92" s="48">
        <f t="shared" si="12"/>
        <v>0</v>
      </c>
      <c r="P92" s="49">
        <f t="shared" si="13"/>
        <v>0</v>
      </c>
    </row>
    <row r="93" spans="1:16" ht="33.75" x14ac:dyDescent="0.2">
      <c r="A93" s="38">
        <v>9</v>
      </c>
      <c r="B93" s="39"/>
      <c r="C93" s="47" t="s">
        <v>324</v>
      </c>
      <c r="D93" s="25" t="s">
        <v>69</v>
      </c>
      <c r="E93" s="70">
        <v>16</v>
      </c>
      <c r="F93" s="71"/>
      <c r="G93" s="68"/>
      <c r="H93" s="48">
        <f t="shared" si="7"/>
        <v>0</v>
      </c>
      <c r="I93" s="68"/>
      <c r="J93" s="68"/>
      <c r="K93" s="49">
        <f t="shared" si="8"/>
        <v>0</v>
      </c>
      <c r="L93" s="50">
        <f t="shared" si="9"/>
        <v>0</v>
      </c>
      <c r="M93" s="48">
        <f t="shared" si="10"/>
        <v>0</v>
      </c>
      <c r="N93" s="48">
        <f t="shared" si="11"/>
        <v>0</v>
      </c>
      <c r="O93" s="48">
        <f t="shared" si="12"/>
        <v>0</v>
      </c>
      <c r="P93" s="49">
        <f t="shared" si="13"/>
        <v>0</v>
      </c>
    </row>
    <row r="94" spans="1:16" ht="22.5" x14ac:dyDescent="0.2">
      <c r="A94" s="38">
        <v>10</v>
      </c>
      <c r="B94" s="39"/>
      <c r="C94" s="47" t="s">
        <v>328</v>
      </c>
      <c r="D94" s="25" t="s">
        <v>268</v>
      </c>
      <c r="E94" s="70">
        <v>2</v>
      </c>
      <c r="F94" s="71"/>
      <c r="G94" s="68"/>
      <c r="H94" s="48">
        <f t="shared" si="7"/>
        <v>0</v>
      </c>
      <c r="I94" s="68"/>
      <c r="J94" s="68"/>
      <c r="K94" s="49">
        <f t="shared" si="8"/>
        <v>0</v>
      </c>
      <c r="L94" s="50">
        <f t="shared" si="9"/>
        <v>0</v>
      </c>
      <c r="M94" s="48">
        <f t="shared" si="10"/>
        <v>0</v>
      </c>
      <c r="N94" s="48">
        <f t="shared" si="11"/>
        <v>0</v>
      </c>
      <c r="O94" s="48">
        <f t="shared" si="12"/>
        <v>0</v>
      </c>
      <c r="P94" s="49">
        <f t="shared" si="13"/>
        <v>0</v>
      </c>
    </row>
    <row r="95" spans="1:16" x14ac:dyDescent="0.2">
      <c r="A95" s="38">
        <v>11</v>
      </c>
      <c r="B95" s="39"/>
      <c r="C95" s="47" t="s">
        <v>329</v>
      </c>
      <c r="D95" s="25" t="s">
        <v>268</v>
      </c>
      <c r="E95" s="70">
        <v>2</v>
      </c>
      <c r="F95" s="71"/>
      <c r="G95" s="68"/>
      <c r="H95" s="48">
        <f t="shared" si="7"/>
        <v>0</v>
      </c>
      <c r="I95" s="68"/>
      <c r="J95" s="68"/>
      <c r="K95" s="49">
        <f t="shared" si="8"/>
        <v>0</v>
      </c>
      <c r="L95" s="50">
        <f t="shared" si="9"/>
        <v>0</v>
      </c>
      <c r="M95" s="48">
        <f t="shared" si="10"/>
        <v>0</v>
      </c>
      <c r="N95" s="48">
        <f t="shared" si="11"/>
        <v>0</v>
      </c>
      <c r="O95" s="48">
        <f t="shared" si="12"/>
        <v>0</v>
      </c>
      <c r="P95" s="49">
        <f t="shared" si="13"/>
        <v>0</v>
      </c>
    </row>
    <row r="96" spans="1:16" ht="22.5" x14ac:dyDescent="0.2">
      <c r="A96" s="38">
        <v>12</v>
      </c>
      <c r="B96" s="39"/>
      <c r="C96" s="47" t="s">
        <v>310</v>
      </c>
      <c r="D96" s="25" t="s">
        <v>268</v>
      </c>
      <c r="E96" s="70">
        <v>2</v>
      </c>
      <c r="F96" s="71"/>
      <c r="G96" s="68"/>
      <c r="H96" s="48">
        <f t="shared" si="7"/>
        <v>0</v>
      </c>
      <c r="I96" s="68"/>
      <c r="J96" s="68"/>
      <c r="K96" s="49">
        <f t="shared" si="8"/>
        <v>0</v>
      </c>
      <c r="L96" s="50">
        <f t="shared" si="9"/>
        <v>0</v>
      </c>
      <c r="M96" s="48">
        <f t="shared" si="10"/>
        <v>0</v>
      </c>
      <c r="N96" s="48">
        <f t="shared" si="11"/>
        <v>0</v>
      </c>
      <c r="O96" s="48">
        <f t="shared" si="12"/>
        <v>0</v>
      </c>
      <c r="P96" s="49">
        <f t="shared" si="13"/>
        <v>0</v>
      </c>
    </row>
    <row r="97" spans="1:16" x14ac:dyDescent="0.2">
      <c r="A97" s="38"/>
      <c r="B97" s="39"/>
      <c r="C97" s="47" t="s">
        <v>391</v>
      </c>
      <c r="D97" s="25"/>
      <c r="E97" s="70"/>
      <c r="F97" s="71"/>
      <c r="G97" s="68"/>
      <c r="H97" s="48">
        <f t="shared" si="7"/>
        <v>0</v>
      </c>
      <c r="I97" s="68"/>
      <c r="J97" s="68"/>
      <c r="K97" s="49">
        <f t="shared" si="8"/>
        <v>0</v>
      </c>
      <c r="L97" s="50">
        <f t="shared" si="9"/>
        <v>0</v>
      </c>
      <c r="M97" s="48">
        <f t="shared" si="10"/>
        <v>0</v>
      </c>
      <c r="N97" s="48">
        <f t="shared" si="11"/>
        <v>0</v>
      </c>
      <c r="O97" s="48">
        <f t="shared" si="12"/>
        <v>0</v>
      </c>
      <c r="P97" s="49">
        <f t="shared" si="13"/>
        <v>0</v>
      </c>
    </row>
    <row r="98" spans="1:16" x14ac:dyDescent="0.2">
      <c r="A98" s="38"/>
      <c r="B98" s="39"/>
      <c r="C98" s="47" t="s">
        <v>321</v>
      </c>
      <c r="D98" s="25"/>
      <c r="E98" s="70">
        <v>4</v>
      </c>
      <c r="F98" s="71"/>
      <c r="G98" s="68"/>
      <c r="H98" s="48">
        <f t="shared" si="7"/>
        <v>0</v>
      </c>
      <c r="I98" s="68"/>
      <c r="J98" s="68"/>
      <c r="K98" s="49">
        <f t="shared" si="8"/>
        <v>0</v>
      </c>
      <c r="L98" s="50">
        <f t="shared" si="9"/>
        <v>0</v>
      </c>
      <c r="M98" s="48">
        <f t="shared" si="10"/>
        <v>0</v>
      </c>
      <c r="N98" s="48">
        <f t="shared" si="11"/>
        <v>0</v>
      </c>
      <c r="O98" s="48">
        <f t="shared" si="12"/>
        <v>0</v>
      </c>
      <c r="P98" s="49">
        <f t="shared" si="13"/>
        <v>0</v>
      </c>
    </row>
    <row r="99" spans="1:16" x14ac:dyDescent="0.2">
      <c r="A99" s="38">
        <v>1</v>
      </c>
      <c r="B99" s="39"/>
      <c r="C99" s="47" t="s">
        <v>267</v>
      </c>
      <c r="D99" s="25" t="s">
        <v>268</v>
      </c>
      <c r="E99" s="70">
        <v>4</v>
      </c>
      <c r="F99" s="71"/>
      <c r="G99" s="68"/>
      <c r="H99" s="48">
        <f t="shared" si="7"/>
        <v>0</v>
      </c>
      <c r="I99" s="68"/>
      <c r="J99" s="68"/>
      <c r="K99" s="49">
        <f t="shared" si="8"/>
        <v>0</v>
      </c>
      <c r="L99" s="50">
        <f t="shared" si="9"/>
        <v>0</v>
      </c>
      <c r="M99" s="48">
        <f t="shared" si="10"/>
        <v>0</v>
      </c>
      <c r="N99" s="48">
        <f t="shared" si="11"/>
        <v>0</v>
      </c>
      <c r="O99" s="48">
        <f t="shared" si="12"/>
        <v>0</v>
      </c>
      <c r="P99" s="49">
        <f t="shared" si="13"/>
        <v>0</v>
      </c>
    </row>
    <row r="100" spans="1:16" ht="22.5" x14ac:dyDescent="0.2">
      <c r="A100" s="38">
        <v>5</v>
      </c>
      <c r="B100" s="39"/>
      <c r="C100" s="47" t="s">
        <v>420</v>
      </c>
      <c r="D100" s="25" t="s">
        <v>268</v>
      </c>
      <c r="E100" s="70">
        <v>12</v>
      </c>
      <c r="F100" s="71"/>
      <c r="G100" s="68"/>
      <c r="H100" s="48">
        <f t="shared" si="7"/>
        <v>0</v>
      </c>
      <c r="I100" s="68"/>
      <c r="J100" s="68"/>
      <c r="K100" s="49">
        <f t="shared" si="8"/>
        <v>0</v>
      </c>
      <c r="L100" s="50">
        <f t="shared" si="9"/>
        <v>0</v>
      </c>
      <c r="M100" s="48">
        <f t="shared" si="10"/>
        <v>0</v>
      </c>
      <c r="N100" s="48">
        <f t="shared" si="11"/>
        <v>0</v>
      </c>
      <c r="O100" s="48">
        <f t="shared" si="12"/>
        <v>0</v>
      </c>
      <c r="P100" s="49">
        <f t="shared" si="13"/>
        <v>0</v>
      </c>
    </row>
    <row r="101" spans="1:16" ht="22.5" x14ac:dyDescent="0.2">
      <c r="A101" s="38">
        <v>6</v>
      </c>
      <c r="B101" s="39"/>
      <c r="C101" s="47" t="s">
        <v>425</v>
      </c>
      <c r="D101" s="25" t="s">
        <v>69</v>
      </c>
      <c r="E101" s="70">
        <v>12</v>
      </c>
      <c r="F101" s="71"/>
      <c r="G101" s="68"/>
      <c r="H101" s="48">
        <f t="shared" si="7"/>
        <v>0</v>
      </c>
      <c r="I101" s="68"/>
      <c r="J101" s="68"/>
      <c r="K101" s="49">
        <f t="shared" si="8"/>
        <v>0</v>
      </c>
      <c r="L101" s="50">
        <f t="shared" si="9"/>
        <v>0</v>
      </c>
      <c r="M101" s="48">
        <f t="shared" si="10"/>
        <v>0</v>
      </c>
      <c r="N101" s="48">
        <f t="shared" si="11"/>
        <v>0</v>
      </c>
      <c r="O101" s="48">
        <f t="shared" si="12"/>
        <v>0</v>
      </c>
      <c r="P101" s="49">
        <f t="shared" si="13"/>
        <v>0</v>
      </c>
    </row>
    <row r="102" spans="1:16" ht="33.75" x14ac:dyDescent="0.2">
      <c r="A102" s="38">
        <v>7</v>
      </c>
      <c r="B102" s="39"/>
      <c r="C102" s="47" t="s">
        <v>322</v>
      </c>
      <c r="D102" s="25" t="s">
        <v>66</v>
      </c>
      <c r="E102" s="70">
        <v>176</v>
      </c>
      <c r="F102" s="71"/>
      <c r="G102" s="68"/>
      <c r="H102" s="48">
        <f t="shared" si="7"/>
        <v>0</v>
      </c>
      <c r="I102" s="68"/>
      <c r="J102" s="68"/>
      <c r="K102" s="49">
        <f t="shared" si="8"/>
        <v>0</v>
      </c>
      <c r="L102" s="50">
        <f t="shared" si="9"/>
        <v>0</v>
      </c>
      <c r="M102" s="48">
        <f t="shared" si="10"/>
        <v>0</v>
      </c>
      <c r="N102" s="48">
        <f t="shared" si="11"/>
        <v>0</v>
      </c>
      <c r="O102" s="48">
        <f t="shared" si="12"/>
        <v>0</v>
      </c>
      <c r="P102" s="49">
        <f t="shared" si="13"/>
        <v>0</v>
      </c>
    </row>
    <row r="103" spans="1:16" ht="22.5" x14ac:dyDescent="0.2">
      <c r="A103" s="38">
        <v>8</v>
      </c>
      <c r="B103" s="39"/>
      <c r="C103" s="47" t="s">
        <v>323</v>
      </c>
      <c r="D103" s="25" t="s">
        <v>69</v>
      </c>
      <c r="E103" s="70">
        <v>80</v>
      </c>
      <c r="F103" s="71"/>
      <c r="G103" s="68"/>
      <c r="H103" s="48">
        <f t="shared" si="7"/>
        <v>0</v>
      </c>
      <c r="I103" s="68"/>
      <c r="J103" s="68"/>
      <c r="K103" s="49">
        <f t="shared" si="8"/>
        <v>0</v>
      </c>
      <c r="L103" s="50">
        <f t="shared" si="9"/>
        <v>0</v>
      </c>
      <c r="M103" s="48">
        <f t="shared" si="10"/>
        <v>0</v>
      </c>
      <c r="N103" s="48">
        <f t="shared" si="11"/>
        <v>0</v>
      </c>
      <c r="O103" s="48">
        <f t="shared" si="12"/>
        <v>0</v>
      </c>
      <c r="P103" s="49">
        <f t="shared" si="13"/>
        <v>0</v>
      </c>
    </row>
    <row r="104" spans="1:16" ht="22.5" x14ac:dyDescent="0.2">
      <c r="A104" s="38">
        <v>9</v>
      </c>
      <c r="B104" s="39"/>
      <c r="C104" s="47" t="s">
        <v>326</v>
      </c>
      <c r="D104" s="25" t="s">
        <v>69</v>
      </c>
      <c r="E104" s="70">
        <v>4</v>
      </c>
      <c r="F104" s="71"/>
      <c r="G104" s="68"/>
      <c r="H104" s="48">
        <f t="shared" si="7"/>
        <v>0</v>
      </c>
      <c r="I104" s="68"/>
      <c r="J104" s="68"/>
      <c r="K104" s="49">
        <f t="shared" si="8"/>
        <v>0</v>
      </c>
      <c r="L104" s="50">
        <f t="shared" si="9"/>
        <v>0</v>
      </c>
      <c r="M104" s="48">
        <f t="shared" si="10"/>
        <v>0</v>
      </c>
      <c r="N104" s="48">
        <f t="shared" si="11"/>
        <v>0</v>
      </c>
      <c r="O104" s="48">
        <f t="shared" si="12"/>
        <v>0</v>
      </c>
      <c r="P104" s="49">
        <f t="shared" si="13"/>
        <v>0</v>
      </c>
    </row>
    <row r="105" spans="1:16" ht="22.5" x14ac:dyDescent="0.2">
      <c r="A105" s="38">
        <v>10</v>
      </c>
      <c r="B105" s="39"/>
      <c r="C105" s="47" t="s">
        <v>327</v>
      </c>
      <c r="D105" s="25" t="s">
        <v>69</v>
      </c>
      <c r="E105" s="70">
        <v>4</v>
      </c>
      <c r="F105" s="71"/>
      <c r="G105" s="68"/>
      <c r="H105" s="48">
        <f t="shared" si="7"/>
        <v>0</v>
      </c>
      <c r="I105" s="68"/>
      <c r="J105" s="68"/>
      <c r="K105" s="49">
        <f t="shared" si="8"/>
        <v>0</v>
      </c>
      <c r="L105" s="50">
        <f t="shared" si="9"/>
        <v>0</v>
      </c>
      <c r="M105" s="48">
        <f t="shared" si="10"/>
        <v>0</v>
      </c>
      <c r="N105" s="48">
        <f t="shared" si="11"/>
        <v>0</v>
      </c>
      <c r="O105" s="48">
        <f t="shared" si="12"/>
        <v>0</v>
      </c>
      <c r="P105" s="49">
        <f t="shared" si="13"/>
        <v>0</v>
      </c>
    </row>
    <row r="106" spans="1:16" ht="22.5" x14ac:dyDescent="0.2">
      <c r="A106" s="38">
        <v>11</v>
      </c>
      <c r="B106" s="39"/>
      <c r="C106" s="47" t="s">
        <v>325</v>
      </c>
      <c r="D106" s="25" t="s">
        <v>66</v>
      </c>
      <c r="E106" s="70">
        <v>8</v>
      </c>
      <c r="F106" s="71"/>
      <c r="G106" s="68"/>
      <c r="H106" s="48">
        <f t="shared" si="7"/>
        <v>0</v>
      </c>
      <c r="I106" s="68"/>
      <c r="J106" s="68"/>
      <c r="K106" s="49">
        <f t="shared" si="8"/>
        <v>0</v>
      </c>
      <c r="L106" s="50">
        <f t="shared" si="9"/>
        <v>0</v>
      </c>
      <c r="M106" s="48">
        <f t="shared" si="10"/>
        <v>0</v>
      </c>
      <c r="N106" s="48">
        <f t="shared" si="11"/>
        <v>0</v>
      </c>
      <c r="O106" s="48">
        <f t="shared" si="12"/>
        <v>0</v>
      </c>
      <c r="P106" s="49">
        <f t="shared" si="13"/>
        <v>0</v>
      </c>
    </row>
    <row r="107" spans="1:16" ht="33.75" x14ac:dyDescent="0.2">
      <c r="A107" s="38">
        <v>12</v>
      </c>
      <c r="B107" s="39"/>
      <c r="C107" s="47" t="s">
        <v>324</v>
      </c>
      <c r="D107" s="25" t="s">
        <v>69</v>
      </c>
      <c r="E107" s="70">
        <v>8</v>
      </c>
      <c r="F107" s="71"/>
      <c r="G107" s="68"/>
      <c r="H107" s="48">
        <f t="shared" si="7"/>
        <v>0</v>
      </c>
      <c r="I107" s="68"/>
      <c r="J107" s="68"/>
      <c r="K107" s="49">
        <f t="shared" si="8"/>
        <v>0</v>
      </c>
      <c r="L107" s="50">
        <f t="shared" si="9"/>
        <v>0</v>
      </c>
      <c r="M107" s="48">
        <f t="shared" si="10"/>
        <v>0</v>
      </c>
      <c r="N107" s="48">
        <f t="shared" si="11"/>
        <v>0</v>
      </c>
      <c r="O107" s="48">
        <f t="shared" si="12"/>
        <v>0</v>
      </c>
      <c r="P107" s="49">
        <f t="shared" si="13"/>
        <v>0</v>
      </c>
    </row>
    <row r="108" spans="1:16" ht="22.5" x14ac:dyDescent="0.2">
      <c r="A108" s="38">
        <v>13</v>
      </c>
      <c r="B108" s="39"/>
      <c r="C108" s="47" t="s">
        <v>392</v>
      </c>
      <c r="D108" s="25" t="s">
        <v>69</v>
      </c>
      <c r="E108" s="70">
        <v>32</v>
      </c>
      <c r="F108" s="71"/>
      <c r="G108" s="68"/>
      <c r="H108" s="48">
        <f t="shared" si="7"/>
        <v>0</v>
      </c>
      <c r="I108" s="68"/>
      <c r="J108" s="68"/>
      <c r="K108" s="49">
        <f t="shared" si="8"/>
        <v>0</v>
      </c>
      <c r="L108" s="50">
        <f t="shared" si="9"/>
        <v>0</v>
      </c>
      <c r="M108" s="48">
        <f t="shared" si="10"/>
        <v>0</v>
      </c>
      <c r="N108" s="48">
        <f t="shared" si="11"/>
        <v>0</v>
      </c>
      <c r="O108" s="48">
        <f t="shared" si="12"/>
        <v>0</v>
      </c>
      <c r="P108" s="49">
        <f t="shared" si="13"/>
        <v>0</v>
      </c>
    </row>
    <row r="109" spans="1:16" ht="22.5" x14ac:dyDescent="0.2">
      <c r="A109" s="38">
        <v>14</v>
      </c>
      <c r="B109" s="39"/>
      <c r="C109" s="47" t="s">
        <v>393</v>
      </c>
      <c r="D109" s="25" t="s">
        <v>69</v>
      </c>
      <c r="E109" s="70">
        <v>8</v>
      </c>
      <c r="F109" s="71"/>
      <c r="G109" s="68"/>
      <c r="H109" s="48">
        <f t="shared" si="7"/>
        <v>0</v>
      </c>
      <c r="I109" s="68"/>
      <c r="J109" s="68"/>
      <c r="K109" s="49">
        <f t="shared" si="8"/>
        <v>0</v>
      </c>
      <c r="L109" s="50">
        <f t="shared" si="9"/>
        <v>0</v>
      </c>
      <c r="M109" s="48">
        <f t="shared" si="10"/>
        <v>0</v>
      </c>
      <c r="N109" s="48">
        <f t="shared" si="11"/>
        <v>0</v>
      </c>
      <c r="O109" s="48">
        <f t="shared" si="12"/>
        <v>0</v>
      </c>
      <c r="P109" s="49">
        <f t="shared" si="13"/>
        <v>0</v>
      </c>
    </row>
    <row r="110" spans="1:16" ht="33.75" x14ac:dyDescent="0.2">
      <c r="A110" s="38">
        <v>15</v>
      </c>
      <c r="B110" s="39"/>
      <c r="C110" s="47" t="s">
        <v>324</v>
      </c>
      <c r="D110" s="25" t="s">
        <v>69</v>
      </c>
      <c r="E110" s="70">
        <v>8</v>
      </c>
      <c r="F110" s="71"/>
      <c r="G110" s="68"/>
      <c r="H110" s="48">
        <f t="shared" si="7"/>
        <v>0</v>
      </c>
      <c r="I110" s="68"/>
      <c r="J110" s="68"/>
      <c r="K110" s="49">
        <f t="shared" si="8"/>
        <v>0</v>
      </c>
      <c r="L110" s="50">
        <f t="shared" si="9"/>
        <v>0</v>
      </c>
      <c r="M110" s="48">
        <f t="shared" si="10"/>
        <v>0</v>
      </c>
      <c r="N110" s="48">
        <f t="shared" si="11"/>
        <v>0</v>
      </c>
      <c r="O110" s="48">
        <f t="shared" si="12"/>
        <v>0</v>
      </c>
      <c r="P110" s="49">
        <f t="shared" si="13"/>
        <v>0</v>
      </c>
    </row>
    <row r="111" spans="1:16" ht="22.5" x14ac:dyDescent="0.2">
      <c r="A111" s="38">
        <v>16</v>
      </c>
      <c r="B111" s="39"/>
      <c r="C111" s="47" t="s">
        <v>328</v>
      </c>
      <c r="D111" s="25" t="s">
        <v>268</v>
      </c>
      <c r="E111" s="70">
        <v>4</v>
      </c>
      <c r="F111" s="71"/>
      <c r="G111" s="68"/>
      <c r="H111" s="48">
        <f t="shared" si="7"/>
        <v>0</v>
      </c>
      <c r="I111" s="68"/>
      <c r="J111" s="68"/>
      <c r="K111" s="49">
        <f t="shared" si="8"/>
        <v>0</v>
      </c>
      <c r="L111" s="50">
        <f t="shared" si="9"/>
        <v>0</v>
      </c>
      <c r="M111" s="48">
        <f t="shared" si="10"/>
        <v>0</v>
      </c>
      <c r="N111" s="48">
        <f t="shared" si="11"/>
        <v>0</v>
      </c>
      <c r="O111" s="48">
        <f t="shared" si="12"/>
        <v>0</v>
      </c>
      <c r="P111" s="49">
        <f t="shared" si="13"/>
        <v>0</v>
      </c>
    </row>
    <row r="112" spans="1:16" x14ac:dyDescent="0.2">
      <c r="A112" s="38">
        <v>17</v>
      </c>
      <c r="B112" s="39"/>
      <c r="C112" s="47" t="s">
        <v>329</v>
      </c>
      <c r="D112" s="25" t="s">
        <v>268</v>
      </c>
      <c r="E112" s="70">
        <v>4</v>
      </c>
      <c r="F112" s="71"/>
      <c r="G112" s="68"/>
      <c r="H112" s="48">
        <f t="shared" si="7"/>
        <v>0</v>
      </c>
      <c r="I112" s="68"/>
      <c r="J112" s="68"/>
      <c r="K112" s="49">
        <f t="shared" si="8"/>
        <v>0</v>
      </c>
      <c r="L112" s="50">
        <f t="shared" si="9"/>
        <v>0</v>
      </c>
      <c r="M112" s="48">
        <f t="shared" si="10"/>
        <v>0</v>
      </c>
      <c r="N112" s="48">
        <f t="shared" si="11"/>
        <v>0</v>
      </c>
      <c r="O112" s="48">
        <f t="shared" si="12"/>
        <v>0</v>
      </c>
      <c r="P112" s="49">
        <f t="shared" si="13"/>
        <v>0</v>
      </c>
    </row>
    <row r="113" spans="1:16" ht="22.5" x14ac:dyDescent="0.2">
      <c r="A113" s="38">
        <v>18</v>
      </c>
      <c r="B113" s="39"/>
      <c r="C113" s="47" t="s">
        <v>310</v>
      </c>
      <c r="D113" s="25" t="s">
        <v>268</v>
      </c>
      <c r="E113" s="70">
        <v>4</v>
      </c>
      <c r="F113" s="71"/>
      <c r="G113" s="68"/>
      <c r="H113" s="48">
        <f t="shared" si="7"/>
        <v>0</v>
      </c>
      <c r="I113" s="68"/>
      <c r="J113" s="68"/>
      <c r="K113" s="49">
        <f t="shared" si="8"/>
        <v>0</v>
      </c>
      <c r="L113" s="50">
        <f t="shared" si="9"/>
        <v>0</v>
      </c>
      <c r="M113" s="48">
        <f t="shared" si="10"/>
        <v>0</v>
      </c>
      <c r="N113" s="48">
        <f t="shared" si="11"/>
        <v>0</v>
      </c>
      <c r="O113" s="48">
        <f t="shared" si="12"/>
        <v>0</v>
      </c>
      <c r="P113" s="49">
        <f t="shared" si="13"/>
        <v>0</v>
      </c>
    </row>
    <row r="114" spans="1:16" x14ac:dyDescent="0.2">
      <c r="A114" s="38"/>
      <c r="B114" s="39"/>
      <c r="C114" s="47" t="s">
        <v>394</v>
      </c>
      <c r="D114" s="25"/>
      <c r="E114" s="70"/>
      <c r="F114" s="71"/>
      <c r="G114" s="68"/>
      <c r="H114" s="48">
        <f t="shared" si="7"/>
        <v>0</v>
      </c>
      <c r="I114" s="68"/>
      <c r="J114" s="68"/>
      <c r="K114" s="49">
        <f t="shared" si="8"/>
        <v>0</v>
      </c>
      <c r="L114" s="50">
        <f t="shared" si="9"/>
        <v>0</v>
      </c>
      <c r="M114" s="48">
        <f t="shared" si="10"/>
        <v>0</v>
      </c>
      <c r="N114" s="48">
        <f t="shared" si="11"/>
        <v>0</v>
      </c>
      <c r="O114" s="48">
        <f t="shared" si="12"/>
        <v>0</v>
      </c>
      <c r="P114" s="49">
        <f t="shared" si="13"/>
        <v>0</v>
      </c>
    </row>
    <row r="115" spans="1:16" x14ac:dyDescent="0.2">
      <c r="A115" s="38"/>
      <c r="B115" s="39"/>
      <c r="C115" s="47" t="s">
        <v>321</v>
      </c>
      <c r="D115" s="25"/>
      <c r="E115" s="70">
        <v>4</v>
      </c>
      <c r="F115" s="71"/>
      <c r="G115" s="68"/>
      <c r="H115" s="48">
        <f t="shared" si="7"/>
        <v>0</v>
      </c>
      <c r="I115" s="68"/>
      <c r="J115" s="68"/>
      <c r="K115" s="49">
        <f t="shared" si="8"/>
        <v>0</v>
      </c>
      <c r="L115" s="50">
        <f t="shared" si="9"/>
        <v>0</v>
      </c>
      <c r="M115" s="48">
        <f t="shared" si="10"/>
        <v>0</v>
      </c>
      <c r="N115" s="48">
        <f t="shared" si="11"/>
        <v>0</v>
      </c>
      <c r="O115" s="48">
        <f t="shared" si="12"/>
        <v>0</v>
      </c>
      <c r="P115" s="49">
        <f t="shared" si="13"/>
        <v>0</v>
      </c>
    </row>
    <row r="116" spans="1:16" x14ac:dyDescent="0.2">
      <c r="A116" s="38">
        <v>1</v>
      </c>
      <c r="B116" s="39"/>
      <c r="C116" s="47" t="s">
        <v>267</v>
      </c>
      <c r="D116" s="25" t="s">
        <v>268</v>
      </c>
      <c r="E116" s="70">
        <v>4</v>
      </c>
      <c r="F116" s="71"/>
      <c r="G116" s="68"/>
      <c r="H116" s="48">
        <f t="shared" si="7"/>
        <v>0</v>
      </c>
      <c r="I116" s="68"/>
      <c r="J116" s="68"/>
      <c r="K116" s="49">
        <f t="shared" si="8"/>
        <v>0</v>
      </c>
      <c r="L116" s="50">
        <f t="shared" si="9"/>
        <v>0</v>
      </c>
      <c r="M116" s="48">
        <f t="shared" si="10"/>
        <v>0</v>
      </c>
      <c r="N116" s="48">
        <f t="shared" si="11"/>
        <v>0</v>
      </c>
      <c r="O116" s="48">
        <f t="shared" si="12"/>
        <v>0</v>
      </c>
      <c r="P116" s="49">
        <f t="shared" si="13"/>
        <v>0</v>
      </c>
    </row>
    <row r="117" spans="1:16" ht="22.5" x14ac:dyDescent="0.2">
      <c r="A117" s="38">
        <v>5</v>
      </c>
      <c r="B117" s="39"/>
      <c r="C117" s="47" t="s">
        <v>420</v>
      </c>
      <c r="D117" s="25" t="s">
        <v>268</v>
      </c>
      <c r="E117" s="70">
        <v>12</v>
      </c>
      <c r="F117" s="71"/>
      <c r="G117" s="68"/>
      <c r="H117" s="48">
        <f t="shared" si="7"/>
        <v>0</v>
      </c>
      <c r="I117" s="68"/>
      <c r="J117" s="68"/>
      <c r="K117" s="49">
        <f t="shared" si="8"/>
        <v>0</v>
      </c>
      <c r="L117" s="50">
        <f t="shared" si="9"/>
        <v>0</v>
      </c>
      <c r="M117" s="48">
        <f t="shared" si="10"/>
        <v>0</v>
      </c>
      <c r="N117" s="48">
        <f t="shared" si="11"/>
        <v>0</v>
      </c>
      <c r="O117" s="48">
        <f t="shared" si="12"/>
        <v>0</v>
      </c>
      <c r="P117" s="49">
        <f t="shared" si="13"/>
        <v>0</v>
      </c>
    </row>
    <row r="118" spans="1:16" ht="22.5" x14ac:dyDescent="0.2">
      <c r="A118" s="38">
        <v>6</v>
      </c>
      <c r="B118" s="39"/>
      <c r="C118" s="47" t="s">
        <v>425</v>
      </c>
      <c r="D118" s="25" t="s">
        <v>69</v>
      </c>
      <c r="E118" s="70">
        <v>12</v>
      </c>
      <c r="F118" s="71"/>
      <c r="G118" s="68"/>
      <c r="H118" s="48">
        <f t="shared" si="7"/>
        <v>0</v>
      </c>
      <c r="I118" s="68"/>
      <c r="J118" s="68"/>
      <c r="K118" s="49">
        <f t="shared" si="8"/>
        <v>0</v>
      </c>
      <c r="L118" s="50">
        <f t="shared" si="9"/>
        <v>0</v>
      </c>
      <c r="M118" s="48">
        <f t="shared" si="10"/>
        <v>0</v>
      </c>
      <c r="N118" s="48">
        <f t="shared" si="11"/>
        <v>0</v>
      </c>
      <c r="O118" s="48">
        <f t="shared" si="12"/>
        <v>0</v>
      </c>
      <c r="P118" s="49">
        <f t="shared" si="13"/>
        <v>0</v>
      </c>
    </row>
    <row r="119" spans="1:16" ht="33.75" x14ac:dyDescent="0.2">
      <c r="A119" s="38">
        <v>7</v>
      </c>
      <c r="B119" s="39"/>
      <c r="C119" s="47" t="s">
        <v>322</v>
      </c>
      <c r="D119" s="25" t="s">
        <v>66</v>
      </c>
      <c r="E119" s="70">
        <v>192</v>
      </c>
      <c r="F119" s="71"/>
      <c r="G119" s="68"/>
      <c r="H119" s="48">
        <f t="shared" si="7"/>
        <v>0</v>
      </c>
      <c r="I119" s="68"/>
      <c r="J119" s="68"/>
      <c r="K119" s="49">
        <f t="shared" si="8"/>
        <v>0</v>
      </c>
      <c r="L119" s="50">
        <f t="shared" si="9"/>
        <v>0</v>
      </c>
      <c r="M119" s="48">
        <f t="shared" si="10"/>
        <v>0</v>
      </c>
      <c r="N119" s="48">
        <f t="shared" si="11"/>
        <v>0</v>
      </c>
      <c r="O119" s="48">
        <f t="shared" si="12"/>
        <v>0</v>
      </c>
      <c r="P119" s="49">
        <f t="shared" si="13"/>
        <v>0</v>
      </c>
    </row>
    <row r="120" spans="1:16" ht="22.5" x14ac:dyDescent="0.2">
      <c r="A120" s="38">
        <v>8</v>
      </c>
      <c r="B120" s="39"/>
      <c r="C120" s="47" t="s">
        <v>323</v>
      </c>
      <c r="D120" s="25" t="s">
        <v>69</v>
      </c>
      <c r="E120" s="70">
        <v>64</v>
      </c>
      <c r="F120" s="71"/>
      <c r="G120" s="68"/>
      <c r="H120" s="48">
        <f t="shared" si="7"/>
        <v>0</v>
      </c>
      <c r="I120" s="68"/>
      <c r="J120" s="68"/>
      <c r="K120" s="49">
        <f t="shared" si="8"/>
        <v>0</v>
      </c>
      <c r="L120" s="50">
        <f t="shared" si="9"/>
        <v>0</v>
      </c>
      <c r="M120" s="48">
        <f t="shared" si="10"/>
        <v>0</v>
      </c>
      <c r="N120" s="48">
        <f t="shared" si="11"/>
        <v>0</v>
      </c>
      <c r="O120" s="48">
        <f t="shared" si="12"/>
        <v>0</v>
      </c>
      <c r="P120" s="49">
        <f t="shared" si="13"/>
        <v>0</v>
      </c>
    </row>
    <row r="121" spans="1:16" ht="22.5" x14ac:dyDescent="0.2">
      <c r="A121" s="38">
        <v>9</v>
      </c>
      <c r="B121" s="39"/>
      <c r="C121" s="47" t="s">
        <v>326</v>
      </c>
      <c r="D121" s="25" t="s">
        <v>69</v>
      </c>
      <c r="E121" s="70">
        <v>8</v>
      </c>
      <c r="F121" s="71"/>
      <c r="G121" s="68"/>
      <c r="H121" s="48">
        <f t="shared" si="7"/>
        <v>0</v>
      </c>
      <c r="I121" s="68"/>
      <c r="J121" s="68"/>
      <c r="K121" s="49">
        <f t="shared" si="8"/>
        <v>0</v>
      </c>
      <c r="L121" s="50">
        <f t="shared" si="9"/>
        <v>0</v>
      </c>
      <c r="M121" s="48">
        <f t="shared" si="10"/>
        <v>0</v>
      </c>
      <c r="N121" s="48">
        <f t="shared" si="11"/>
        <v>0</v>
      </c>
      <c r="O121" s="48">
        <f t="shared" si="12"/>
        <v>0</v>
      </c>
      <c r="P121" s="49">
        <f t="shared" si="13"/>
        <v>0</v>
      </c>
    </row>
    <row r="122" spans="1:16" ht="22.5" x14ac:dyDescent="0.2">
      <c r="A122" s="38">
        <v>10</v>
      </c>
      <c r="B122" s="39"/>
      <c r="C122" s="47" t="s">
        <v>327</v>
      </c>
      <c r="D122" s="25" t="s">
        <v>69</v>
      </c>
      <c r="E122" s="70">
        <v>8</v>
      </c>
      <c r="F122" s="71"/>
      <c r="G122" s="68"/>
      <c r="H122" s="48">
        <f t="shared" si="7"/>
        <v>0</v>
      </c>
      <c r="I122" s="68"/>
      <c r="J122" s="68"/>
      <c r="K122" s="49">
        <f t="shared" si="8"/>
        <v>0</v>
      </c>
      <c r="L122" s="50">
        <f t="shared" si="9"/>
        <v>0</v>
      </c>
      <c r="M122" s="48">
        <f t="shared" si="10"/>
        <v>0</v>
      </c>
      <c r="N122" s="48">
        <f t="shared" si="11"/>
        <v>0</v>
      </c>
      <c r="O122" s="48">
        <f t="shared" si="12"/>
        <v>0</v>
      </c>
      <c r="P122" s="49">
        <f t="shared" si="13"/>
        <v>0</v>
      </c>
    </row>
    <row r="123" spans="1:16" ht="33.75" x14ac:dyDescent="0.2">
      <c r="A123" s="38">
        <v>11</v>
      </c>
      <c r="B123" s="39"/>
      <c r="C123" s="47" t="s">
        <v>324</v>
      </c>
      <c r="D123" s="25" t="s">
        <v>69</v>
      </c>
      <c r="E123" s="70">
        <v>16</v>
      </c>
      <c r="F123" s="71"/>
      <c r="G123" s="68"/>
      <c r="H123" s="48">
        <f t="shared" si="7"/>
        <v>0</v>
      </c>
      <c r="I123" s="68"/>
      <c r="J123" s="68"/>
      <c r="K123" s="49">
        <f t="shared" si="8"/>
        <v>0</v>
      </c>
      <c r="L123" s="50">
        <f t="shared" si="9"/>
        <v>0</v>
      </c>
      <c r="M123" s="48">
        <f t="shared" si="10"/>
        <v>0</v>
      </c>
      <c r="N123" s="48">
        <f t="shared" si="11"/>
        <v>0</v>
      </c>
      <c r="O123" s="48">
        <f t="shared" si="12"/>
        <v>0</v>
      </c>
      <c r="P123" s="49">
        <f t="shared" si="13"/>
        <v>0</v>
      </c>
    </row>
    <row r="124" spans="1:16" ht="22.5" x14ac:dyDescent="0.2">
      <c r="A124" s="38">
        <v>12</v>
      </c>
      <c r="B124" s="39"/>
      <c r="C124" s="47" t="s">
        <v>328</v>
      </c>
      <c r="D124" s="25" t="s">
        <v>268</v>
      </c>
      <c r="E124" s="70">
        <v>4</v>
      </c>
      <c r="F124" s="71"/>
      <c r="G124" s="68"/>
      <c r="H124" s="48">
        <f t="shared" si="7"/>
        <v>0</v>
      </c>
      <c r="I124" s="68"/>
      <c r="J124" s="68"/>
      <c r="K124" s="49">
        <f t="shared" si="8"/>
        <v>0</v>
      </c>
      <c r="L124" s="50">
        <f t="shared" si="9"/>
        <v>0</v>
      </c>
      <c r="M124" s="48">
        <f t="shared" si="10"/>
        <v>0</v>
      </c>
      <c r="N124" s="48">
        <f t="shared" si="11"/>
        <v>0</v>
      </c>
      <c r="O124" s="48">
        <f t="shared" si="12"/>
        <v>0</v>
      </c>
      <c r="P124" s="49">
        <f t="shared" si="13"/>
        <v>0</v>
      </c>
    </row>
    <row r="125" spans="1:16" x14ac:dyDescent="0.2">
      <c r="A125" s="38">
        <v>13</v>
      </c>
      <c r="B125" s="39"/>
      <c r="C125" s="47" t="s">
        <v>329</v>
      </c>
      <c r="D125" s="25" t="s">
        <v>268</v>
      </c>
      <c r="E125" s="70">
        <v>4</v>
      </c>
      <c r="F125" s="71"/>
      <c r="G125" s="68"/>
      <c r="H125" s="48">
        <f t="shared" si="7"/>
        <v>0</v>
      </c>
      <c r="I125" s="68"/>
      <c r="J125" s="68"/>
      <c r="K125" s="49">
        <f t="shared" si="8"/>
        <v>0</v>
      </c>
      <c r="L125" s="50">
        <f t="shared" si="9"/>
        <v>0</v>
      </c>
      <c r="M125" s="48">
        <f t="shared" si="10"/>
        <v>0</v>
      </c>
      <c r="N125" s="48">
        <f t="shared" si="11"/>
        <v>0</v>
      </c>
      <c r="O125" s="48">
        <f t="shared" si="12"/>
        <v>0</v>
      </c>
      <c r="P125" s="49">
        <f t="shared" si="13"/>
        <v>0</v>
      </c>
    </row>
    <row r="126" spans="1:16" ht="22.5" x14ac:dyDescent="0.2">
      <c r="A126" s="38">
        <v>14</v>
      </c>
      <c r="B126" s="39"/>
      <c r="C126" s="47" t="s">
        <v>310</v>
      </c>
      <c r="D126" s="25" t="s">
        <v>268</v>
      </c>
      <c r="E126" s="70">
        <v>4</v>
      </c>
      <c r="F126" s="71"/>
      <c r="G126" s="68"/>
      <c r="H126" s="48">
        <f t="shared" si="7"/>
        <v>0</v>
      </c>
      <c r="I126" s="68"/>
      <c r="J126" s="68"/>
      <c r="K126" s="49">
        <f t="shared" si="8"/>
        <v>0</v>
      </c>
      <c r="L126" s="50">
        <f t="shared" si="9"/>
        <v>0</v>
      </c>
      <c r="M126" s="48">
        <f t="shared" si="10"/>
        <v>0</v>
      </c>
      <c r="N126" s="48">
        <f t="shared" si="11"/>
        <v>0</v>
      </c>
      <c r="O126" s="48">
        <f t="shared" si="12"/>
        <v>0</v>
      </c>
      <c r="P126" s="49">
        <f t="shared" si="13"/>
        <v>0</v>
      </c>
    </row>
    <row r="127" spans="1:16" x14ac:dyDescent="0.2">
      <c r="A127" s="38"/>
      <c r="B127" s="39"/>
      <c r="C127" s="47" t="s">
        <v>395</v>
      </c>
      <c r="D127" s="25"/>
      <c r="E127" s="70"/>
      <c r="F127" s="71"/>
      <c r="G127" s="68"/>
      <c r="H127" s="48">
        <f t="shared" si="7"/>
        <v>0</v>
      </c>
      <c r="I127" s="68"/>
      <c r="J127" s="68"/>
      <c r="K127" s="49">
        <f t="shared" si="8"/>
        <v>0</v>
      </c>
      <c r="L127" s="50">
        <f t="shared" si="9"/>
        <v>0</v>
      </c>
      <c r="M127" s="48">
        <f t="shared" si="10"/>
        <v>0</v>
      </c>
      <c r="N127" s="48">
        <f t="shared" si="11"/>
        <v>0</v>
      </c>
      <c r="O127" s="48">
        <f t="shared" si="12"/>
        <v>0</v>
      </c>
      <c r="P127" s="49">
        <f t="shared" si="13"/>
        <v>0</v>
      </c>
    </row>
    <row r="128" spans="1:16" x14ac:dyDescent="0.2">
      <c r="A128" s="38"/>
      <c r="B128" s="39"/>
      <c r="C128" s="47" t="s">
        <v>321</v>
      </c>
      <c r="D128" s="25"/>
      <c r="E128" s="70">
        <v>5</v>
      </c>
      <c r="F128" s="71"/>
      <c r="G128" s="68"/>
      <c r="H128" s="48">
        <f t="shared" si="7"/>
        <v>0</v>
      </c>
      <c r="I128" s="68"/>
      <c r="J128" s="68"/>
      <c r="K128" s="49">
        <f t="shared" si="8"/>
        <v>0</v>
      </c>
      <c r="L128" s="50">
        <f t="shared" si="9"/>
        <v>0</v>
      </c>
      <c r="M128" s="48">
        <f t="shared" si="10"/>
        <v>0</v>
      </c>
      <c r="N128" s="48">
        <f t="shared" si="11"/>
        <v>0</v>
      </c>
      <c r="O128" s="48">
        <f t="shared" si="12"/>
        <v>0</v>
      </c>
      <c r="P128" s="49">
        <f t="shared" si="13"/>
        <v>0</v>
      </c>
    </row>
    <row r="129" spans="1:16" x14ac:dyDescent="0.2">
      <c r="A129" s="38">
        <v>1</v>
      </c>
      <c r="B129" s="39"/>
      <c r="C129" s="47" t="s">
        <v>267</v>
      </c>
      <c r="D129" s="25" t="s">
        <v>268</v>
      </c>
      <c r="E129" s="70">
        <v>5</v>
      </c>
      <c r="F129" s="71"/>
      <c r="G129" s="68"/>
      <c r="H129" s="48">
        <f t="shared" si="7"/>
        <v>0</v>
      </c>
      <c r="I129" s="68"/>
      <c r="J129" s="68"/>
      <c r="K129" s="49">
        <f t="shared" si="8"/>
        <v>0</v>
      </c>
      <c r="L129" s="50">
        <f t="shared" si="9"/>
        <v>0</v>
      </c>
      <c r="M129" s="48">
        <f t="shared" si="10"/>
        <v>0</v>
      </c>
      <c r="N129" s="48">
        <f t="shared" si="11"/>
        <v>0</v>
      </c>
      <c r="O129" s="48">
        <f t="shared" si="12"/>
        <v>0</v>
      </c>
      <c r="P129" s="49">
        <f t="shared" si="13"/>
        <v>0</v>
      </c>
    </row>
    <row r="130" spans="1:16" ht="22.5" x14ac:dyDescent="0.2">
      <c r="A130" s="38">
        <v>5</v>
      </c>
      <c r="B130" s="39"/>
      <c r="C130" s="47" t="s">
        <v>420</v>
      </c>
      <c r="D130" s="25" t="s">
        <v>268</v>
      </c>
      <c r="E130" s="70">
        <v>20</v>
      </c>
      <c r="F130" s="71"/>
      <c r="G130" s="68"/>
      <c r="H130" s="48">
        <f t="shared" si="7"/>
        <v>0</v>
      </c>
      <c r="I130" s="68"/>
      <c r="J130" s="68"/>
      <c r="K130" s="49">
        <f t="shared" si="8"/>
        <v>0</v>
      </c>
      <c r="L130" s="50">
        <f t="shared" si="9"/>
        <v>0</v>
      </c>
      <c r="M130" s="48">
        <f t="shared" si="10"/>
        <v>0</v>
      </c>
      <c r="N130" s="48">
        <f t="shared" si="11"/>
        <v>0</v>
      </c>
      <c r="O130" s="48">
        <f t="shared" si="12"/>
        <v>0</v>
      </c>
      <c r="P130" s="49">
        <f t="shared" si="13"/>
        <v>0</v>
      </c>
    </row>
    <row r="131" spans="1:16" ht="22.5" x14ac:dyDescent="0.2">
      <c r="A131" s="38">
        <v>6</v>
      </c>
      <c r="B131" s="39"/>
      <c r="C131" s="47" t="s">
        <v>425</v>
      </c>
      <c r="D131" s="25" t="s">
        <v>69</v>
      </c>
      <c r="E131" s="70">
        <v>20</v>
      </c>
      <c r="F131" s="71"/>
      <c r="G131" s="68"/>
      <c r="H131" s="48">
        <f t="shared" si="7"/>
        <v>0</v>
      </c>
      <c r="I131" s="68"/>
      <c r="J131" s="68"/>
      <c r="K131" s="49">
        <f t="shared" si="8"/>
        <v>0</v>
      </c>
      <c r="L131" s="50">
        <f t="shared" si="9"/>
        <v>0</v>
      </c>
      <c r="M131" s="48">
        <f t="shared" si="10"/>
        <v>0</v>
      </c>
      <c r="N131" s="48">
        <f t="shared" si="11"/>
        <v>0</v>
      </c>
      <c r="O131" s="48">
        <f t="shared" si="12"/>
        <v>0</v>
      </c>
      <c r="P131" s="49">
        <f t="shared" si="13"/>
        <v>0</v>
      </c>
    </row>
    <row r="132" spans="1:16" ht="33.75" x14ac:dyDescent="0.2">
      <c r="A132" s="38">
        <v>7</v>
      </c>
      <c r="B132" s="39"/>
      <c r="C132" s="47" t="s">
        <v>322</v>
      </c>
      <c r="D132" s="25" t="s">
        <v>66</v>
      </c>
      <c r="E132" s="70">
        <v>260</v>
      </c>
      <c r="F132" s="71"/>
      <c r="G132" s="68"/>
      <c r="H132" s="48">
        <f t="shared" si="7"/>
        <v>0</v>
      </c>
      <c r="I132" s="68"/>
      <c r="J132" s="68"/>
      <c r="K132" s="49">
        <f t="shared" si="8"/>
        <v>0</v>
      </c>
      <c r="L132" s="50">
        <f t="shared" si="9"/>
        <v>0</v>
      </c>
      <c r="M132" s="48">
        <f t="shared" si="10"/>
        <v>0</v>
      </c>
      <c r="N132" s="48">
        <f t="shared" si="11"/>
        <v>0</v>
      </c>
      <c r="O132" s="48">
        <f t="shared" si="12"/>
        <v>0</v>
      </c>
      <c r="P132" s="49">
        <f t="shared" si="13"/>
        <v>0</v>
      </c>
    </row>
    <row r="133" spans="1:16" ht="22.5" x14ac:dyDescent="0.2">
      <c r="A133" s="38">
        <v>8</v>
      </c>
      <c r="B133" s="39"/>
      <c r="C133" s="47" t="s">
        <v>323</v>
      </c>
      <c r="D133" s="25" t="s">
        <v>69</v>
      </c>
      <c r="E133" s="70">
        <v>180</v>
      </c>
      <c r="F133" s="71"/>
      <c r="G133" s="68"/>
      <c r="H133" s="48">
        <f t="shared" si="7"/>
        <v>0</v>
      </c>
      <c r="I133" s="68"/>
      <c r="J133" s="68"/>
      <c r="K133" s="49">
        <f t="shared" si="8"/>
        <v>0</v>
      </c>
      <c r="L133" s="50">
        <f t="shared" si="9"/>
        <v>0</v>
      </c>
      <c r="M133" s="48">
        <f t="shared" si="10"/>
        <v>0</v>
      </c>
      <c r="N133" s="48">
        <f t="shared" si="11"/>
        <v>0</v>
      </c>
      <c r="O133" s="48">
        <f t="shared" si="12"/>
        <v>0</v>
      </c>
      <c r="P133" s="49">
        <f t="shared" si="13"/>
        <v>0</v>
      </c>
    </row>
    <row r="134" spans="1:16" ht="33.75" x14ac:dyDescent="0.2">
      <c r="A134" s="38">
        <v>9</v>
      </c>
      <c r="B134" s="39"/>
      <c r="C134" s="47" t="s">
        <v>324</v>
      </c>
      <c r="D134" s="25" t="s">
        <v>69</v>
      </c>
      <c r="E134" s="70">
        <v>40</v>
      </c>
      <c r="F134" s="71"/>
      <c r="G134" s="68"/>
      <c r="H134" s="48">
        <f t="shared" si="7"/>
        <v>0</v>
      </c>
      <c r="I134" s="68"/>
      <c r="J134" s="68"/>
      <c r="K134" s="49">
        <f t="shared" si="8"/>
        <v>0</v>
      </c>
      <c r="L134" s="50">
        <f t="shared" si="9"/>
        <v>0</v>
      </c>
      <c r="M134" s="48">
        <f t="shared" si="10"/>
        <v>0</v>
      </c>
      <c r="N134" s="48">
        <f t="shared" si="11"/>
        <v>0</v>
      </c>
      <c r="O134" s="48">
        <f t="shared" si="12"/>
        <v>0</v>
      </c>
      <c r="P134" s="49">
        <f t="shared" si="13"/>
        <v>0</v>
      </c>
    </row>
    <row r="135" spans="1:16" ht="22.5" x14ac:dyDescent="0.2">
      <c r="A135" s="38">
        <v>10</v>
      </c>
      <c r="B135" s="39"/>
      <c r="C135" s="47" t="s">
        <v>327</v>
      </c>
      <c r="D135" s="25" t="s">
        <v>69</v>
      </c>
      <c r="E135" s="70">
        <v>10</v>
      </c>
      <c r="F135" s="71"/>
      <c r="G135" s="68"/>
      <c r="H135" s="48">
        <f t="shared" si="7"/>
        <v>0</v>
      </c>
      <c r="I135" s="68"/>
      <c r="J135" s="68"/>
      <c r="K135" s="49">
        <f t="shared" si="8"/>
        <v>0</v>
      </c>
      <c r="L135" s="50">
        <f t="shared" si="9"/>
        <v>0</v>
      </c>
      <c r="M135" s="48">
        <f t="shared" si="10"/>
        <v>0</v>
      </c>
      <c r="N135" s="48">
        <f t="shared" si="11"/>
        <v>0</v>
      </c>
      <c r="O135" s="48">
        <f t="shared" si="12"/>
        <v>0</v>
      </c>
      <c r="P135" s="49">
        <f t="shared" si="13"/>
        <v>0</v>
      </c>
    </row>
    <row r="136" spans="1:16" ht="22.5" x14ac:dyDescent="0.2">
      <c r="A136" s="38">
        <v>11</v>
      </c>
      <c r="B136" s="39"/>
      <c r="C136" s="47" t="s">
        <v>326</v>
      </c>
      <c r="D136" s="25" t="s">
        <v>69</v>
      </c>
      <c r="E136" s="70">
        <v>30</v>
      </c>
      <c r="F136" s="71"/>
      <c r="G136" s="68"/>
      <c r="H136" s="48">
        <f t="shared" si="7"/>
        <v>0</v>
      </c>
      <c r="I136" s="68"/>
      <c r="J136" s="68"/>
      <c r="K136" s="49">
        <f t="shared" si="8"/>
        <v>0</v>
      </c>
      <c r="L136" s="50">
        <f t="shared" si="9"/>
        <v>0</v>
      </c>
      <c r="M136" s="48">
        <f t="shared" si="10"/>
        <v>0</v>
      </c>
      <c r="N136" s="48">
        <f t="shared" si="11"/>
        <v>0</v>
      </c>
      <c r="O136" s="48">
        <f t="shared" si="12"/>
        <v>0</v>
      </c>
      <c r="P136" s="49">
        <f t="shared" si="13"/>
        <v>0</v>
      </c>
    </row>
    <row r="137" spans="1:16" ht="22.5" x14ac:dyDescent="0.2">
      <c r="A137" s="38">
        <v>12</v>
      </c>
      <c r="B137" s="39"/>
      <c r="C137" s="47" t="s">
        <v>328</v>
      </c>
      <c r="D137" s="25" t="s">
        <v>268</v>
      </c>
      <c r="E137" s="70">
        <v>5</v>
      </c>
      <c r="F137" s="71"/>
      <c r="G137" s="68"/>
      <c r="H137" s="48">
        <f t="shared" si="7"/>
        <v>0</v>
      </c>
      <c r="I137" s="68"/>
      <c r="J137" s="68"/>
      <c r="K137" s="49">
        <f t="shared" si="8"/>
        <v>0</v>
      </c>
      <c r="L137" s="50">
        <f t="shared" si="9"/>
        <v>0</v>
      </c>
      <c r="M137" s="48">
        <f t="shared" si="10"/>
        <v>0</v>
      </c>
      <c r="N137" s="48">
        <f t="shared" si="11"/>
        <v>0</v>
      </c>
      <c r="O137" s="48">
        <f t="shared" si="12"/>
        <v>0</v>
      </c>
      <c r="P137" s="49">
        <f t="shared" si="13"/>
        <v>0</v>
      </c>
    </row>
    <row r="138" spans="1:16" x14ac:dyDescent="0.2">
      <c r="A138" s="38">
        <v>13</v>
      </c>
      <c r="B138" s="39"/>
      <c r="C138" s="47" t="s">
        <v>329</v>
      </c>
      <c r="D138" s="25" t="s">
        <v>268</v>
      </c>
      <c r="E138" s="70">
        <v>5</v>
      </c>
      <c r="F138" s="71"/>
      <c r="G138" s="68"/>
      <c r="H138" s="48">
        <f t="shared" si="7"/>
        <v>0</v>
      </c>
      <c r="I138" s="68"/>
      <c r="J138" s="68"/>
      <c r="K138" s="49">
        <f t="shared" si="8"/>
        <v>0</v>
      </c>
      <c r="L138" s="50">
        <f t="shared" si="9"/>
        <v>0</v>
      </c>
      <c r="M138" s="48">
        <f t="shared" si="10"/>
        <v>0</v>
      </c>
      <c r="N138" s="48">
        <f t="shared" si="11"/>
        <v>0</v>
      </c>
      <c r="O138" s="48">
        <f t="shared" si="12"/>
        <v>0</v>
      </c>
      <c r="P138" s="49">
        <f t="shared" si="13"/>
        <v>0</v>
      </c>
    </row>
    <row r="139" spans="1:16" ht="22.5" x14ac:dyDescent="0.2">
      <c r="A139" s="38">
        <v>14</v>
      </c>
      <c r="B139" s="39"/>
      <c r="C139" s="47" t="s">
        <v>310</v>
      </c>
      <c r="D139" s="25" t="s">
        <v>268</v>
      </c>
      <c r="E139" s="70">
        <v>5</v>
      </c>
      <c r="F139" s="71"/>
      <c r="G139" s="68"/>
      <c r="H139" s="48">
        <f t="shared" si="7"/>
        <v>0</v>
      </c>
      <c r="I139" s="68"/>
      <c r="J139" s="68"/>
      <c r="K139" s="49">
        <f t="shared" si="8"/>
        <v>0</v>
      </c>
      <c r="L139" s="50">
        <f t="shared" si="9"/>
        <v>0</v>
      </c>
      <c r="M139" s="48">
        <f t="shared" si="10"/>
        <v>0</v>
      </c>
      <c r="N139" s="48">
        <f t="shared" si="11"/>
        <v>0</v>
      </c>
      <c r="O139" s="48">
        <f t="shared" si="12"/>
        <v>0</v>
      </c>
      <c r="P139" s="49">
        <f t="shared" si="13"/>
        <v>0</v>
      </c>
    </row>
    <row r="140" spans="1:16" x14ac:dyDescent="0.2">
      <c r="A140" s="38"/>
      <c r="B140" s="39"/>
      <c r="C140" s="47" t="s">
        <v>396</v>
      </c>
      <c r="D140" s="25"/>
      <c r="E140" s="70"/>
      <c r="F140" s="71"/>
      <c r="G140" s="68"/>
      <c r="H140" s="48">
        <f t="shared" si="7"/>
        <v>0</v>
      </c>
      <c r="I140" s="68"/>
      <c r="J140" s="68"/>
      <c r="K140" s="49">
        <f t="shared" si="8"/>
        <v>0</v>
      </c>
      <c r="L140" s="50">
        <f t="shared" si="9"/>
        <v>0</v>
      </c>
      <c r="M140" s="48">
        <f t="shared" si="10"/>
        <v>0</v>
      </c>
      <c r="N140" s="48">
        <f t="shared" si="11"/>
        <v>0</v>
      </c>
      <c r="O140" s="48">
        <f t="shared" si="12"/>
        <v>0</v>
      </c>
      <c r="P140" s="49">
        <f t="shared" si="13"/>
        <v>0</v>
      </c>
    </row>
    <row r="141" spans="1:16" x14ac:dyDescent="0.2">
      <c r="A141" s="38"/>
      <c r="B141" s="39"/>
      <c r="C141" s="47" t="s">
        <v>321</v>
      </c>
      <c r="D141" s="25"/>
      <c r="E141" s="70">
        <v>5</v>
      </c>
      <c r="F141" s="71"/>
      <c r="G141" s="68"/>
      <c r="H141" s="48">
        <f t="shared" si="7"/>
        <v>0</v>
      </c>
      <c r="I141" s="68"/>
      <c r="J141" s="68"/>
      <c r="K141" s="49">
        <f t="shared" si="8"/>
        <v>0</v>
      </c>
      <c r="L141" s="50">
        <f t="shared" si="9"/>
        <v>0</v>
      </c>
      <c r="M141" s="48">
        <f t="shared" si="10"/>
        <v>0</v>
      </c>
      <c r="N141" s="48">
        <f t="shared" si="11"/>
        <v>0</v>
      </c>
      <c r="O141" s="48">
        <f t="shared" si="12"/>
        <v>0</v>
      </c>
      <c r="P141" s="49">
        <f t="shared" si="13"/>
        <v>0</v>
      </c>
    </row>
    <row r="142" spans="1:16" x14ac:dyDescent="0.2">
      <c r="A142" s="38">
        <v>1</v>
      </c>
      <c r="B142" s="39"/>
      <c r="C142" s="47" t="s">
        <v>267</v>
      </c>
      <c r="D142" s="25" t="s">
        <v>268</v>
      </c>
      <c r="E142" s="70">
        <v>5</v>
      </c>
      <c r="F142" s="71"/>
      <c r="G142" s="68"/>
      <c r="H142" s="48">
        <f t="shared" si="7"/>
        <v>0</v>
      </c>
      <c r="I142" s="68"/>
      <c r="J142" s="68"/>
      <c r="K142" s="49">
        <f t="shared" si="8"/>
        <v>0</v>
      </c>
      <c r="L142" s="50">
        <f t="shared" si="9"/>
        <v>0</v>
      </c>
      <c r="M142" s="48">
        <f t="shared" si="10"/>
        <v>0</v>
      </c>
      <c r="N142" s="48">
        <f t="shared" si="11"/>
        <v>0</v>
      </c>
      <c r="O142" s="48">
        <f t="shared" si="12"/>
        <v>0</v>
      </c>
      <c r="P142" s="49">
        <f t="shared" si="13"/>
        <v>0</v>
      </c>
    </row>
    <row r="143" spans="1:16" ht="22.5" x14ac:dyDescent="0.2">
      <c r="A143" s="38">
        <v>5</v>
      </c>
      <c r="B143" s="39"/>
      <c r="C143" s="47" t="s">
        <v>420</v>
      </c>
      <c r="D143" s="25" t="s">
        <v>268</v>
      </c>
      <c r="E143" s="70">
        <v>25</v>
      </c>
      <c r="F143" s="71"/>
      <c r="G143" s="68"/>
      <c r="H143" s="48">
        <f t="shared" ref="H143:H167" si="14">ROUND(F143*G143,2)</f>
        <v>0</v>
      </c>
      <c r="I143" s="68"/>
      <c r="J143" s="68"/>
      <c r="K143" s="49">
        <f t="shared" ref="K143:K167" si="15">SUM(H143:J143)</f>
        <v>0</v>
      </c>
      <c r="L143" s="50">
        <f t="shared" ref="L143:L167" si="16">ROUND(E143*F143,2)</f>
        <v>0</v>
      </c>
      <c r="M143" s="48">
        <f t="shared" ref="M143:M167" si="17">ROUND(H143*E143,2)</f>
        <v>0</v>
      </c>
      <c r="N143" s="48">
        <f t="shared" ref="N143:N167" si="18">ROUND(I143*E143,2)</f>
        <v>0</v>
      </c>
      <c r="O143" s="48">
        <f t="shared" ref="O143:O167" si="19">ROUND(J143*E143,2)</f>
        <v>0</v>
      </c>
      <c r="P143" s="49">
        <f t="shared" ref="P143:P167" si="20">SUM(M143:O143)</f>
        <v>0</v>
      </c>
    </row>
    <row r="144" spans="1:16" ht="22.5" x14ac:dyDescent="0.2">
      <c r="A144" s="38">
        <v>6</v>
      </c>
      <c r="B144" s="39"/>
      <c r="C144" s="47" t="s">
        <v>425</v>
      </c>
      <c r="D144" s="25" t="s">
        <v>332</v>
      </c>
      <c r="E144" s="70">
        <v>25</v>
      </c>
      <c r="F144" s="71"/>
      <c r="G144" s="68"/>
      <c r="H144" s="48">
        <f t="shared" si="14"/>
        <v>0</v>
      </c>
      <c r="I144" s="68"/>
      <c r="J144" s="68"/>
      <c r="K144" s="49">
        <f t="shared" si="15"/>
        <v>0</v>
      </c>
      <c r="L144" s="50">
        <f t="shared" si="16"/>
        <v>0</v>
      </c>
      <c r="M144" s="48">
        <f t="shared" si="17"/>
        <v>0</v>
      </c>
      <c r="N144" s="48">
        <f t="shared" si="18"/>
        <v>0</v>
      </c>
      <c r="O144" s="48">
        <f t="shared" si="19"/>
        <v>0</v>
      </c>
      <c r="P144" s="49">
        <f t="shared" si="20"/>
        <v>0</v>
      </c>
    </row>
    <row r="145" spans="1:16" ht="33.75" x14ac:dyDescent="0.2">
      <c r="A145" s="38">
        <v>7</v>
      </c>
      <c r="B145" s="39"/>
      <c r="C145" s="47" t="s">
        <v>322</v>
      </c>
      <c r="D145" s="25" t="s">
        <v>66</v>
      </c>
      <c r="E145" s="70">
        <v>300</v>
      </c>
      <c r="F145" s="71"/>
      <c r="G145" s="68"/>
      <c r="H145" s="48">
        <f t="shared" si="14"/>
        <v>0</v>
      </c>
      <c r="I145" s="68"/>
      <c r="J145" s="68"/>
      <c r="K145" s="49">
        <f t="shared" si="15"/>
        <v>0</v>
      </c>
      <c r="L145" s="50">
        <f t="shared" si="16"/>
        <v>0</v>
      </c>
      <c r="M145" s="48">
        <f t="shared" si="17"/>
        <v>0</v>
      </c>
      <c r="N145" s="48">
        <f t="shared" si="18"/>
        <v>0</v>
      </c>
      <c r="O145" s="48">
        <f t="shared" si="19"/>
        <v>0</v>
      </c>
      <c r="P145" s="49">
        <f t="shared" si="20"/>
        <v>0</v>
      </c>
    </row>
    <row r="146" spans="1:16" ht="22.5" x14ac:dyDescent="0.2">
      <c r="A146" s="38">
        <v>8</v>
      </c>
      <c r="B146" s="39"/>
      <c r="C146" s="47" t="s">
        <v>323</v>
      </c>
      <c r="D146" s="25" t="s">
        <v>69</v>
      </c>
      <c r="E146" s="70">
        <v>180</v>
      </c>
      <c r="F146" s="71"/>
      <c r="G146" s="68"/>
      <c r="H146" s="48">
        <f t="shared" si="14"/>
        <v>0</v>
      </c>
      <c r="I146" s="68"/>
      <c r="J146" s="68"/>
      <c r="K146" s="49">
        <f t="shared" si="15"/>
        <v>0</v>
      </c>
      <c r="L146" s="50">
        <f t="shared" si="16"/>
        <v>0</v>
      </c>
      <c r="M146" s="48">
        <f t="shared" si="17"/>
        <v>0</v>
      </c>
      <c r="N146" s="48">
        <f t="shared" si="18"/>
        <v>0</v>
      </c>
      <c r="O146" s="48">
        <f t="shared" si="19"/>
        <v>0</v>
      </c>
      <c r="P146" s="49">
        <f t="shared" si="20"/>
        <v>0</v>
      </c>
    </row>
    <row r="147" spans="1:16" ht="33.75" x14ac:dyDescent="0.2">
      <c r="A147" s="38">
        <v>9</v>
      </c>
      <c r="B147" s="39"/>
      <c r="C147" s="47" t="s">
        <v>324</v>
      </c>
      <c r="D147" s="25" t="s">
        <v>69</v>
      </c>
      <c r="E147" s="70">
        <v>50</v>
      </c>
      <c r="F147" s="71"/>
      <c r="G147" s="68"/>
      <c r="H147" s="48">
        <f t="shared" si="14"/>
        <v>0</v>
      </c>
      <c r="I147" s="68"/>
      <c r="J147" s="68"/>
      <c r="K147" s="49">
        <f t="shared" si="15"/>
        <v>0</v>
      </c>
      <c r="L147" s="50">
        <f t="shared" si="16"/>
        <v>0</v>
      </c>
      <c r="M147" s="48">
        <f t="shared" si="17"/>
        <v>0</v>
      </c>
      <c r="N147" s="48">
        <f t="shared" si="18"/>
        <v>0</v>
      </c>
      <c r="O147" s="48">
        <f t="shared" si="19"/>
        <v>0</v>
      </c>
      <c r="P147" s="49">
        <f t="shared" si="20"/>
        <v>0</v>
      </c>
    </row>
    <row r="148" spans="1:16" ht="22.5" x14ac:dyDescent="0.2">
      <c r="A148" s="38">
        <v>10</v>
      </c>
      <c r="B148" s="39"/>
      <c r="C148" s="47" t="s">
        <v>325</v>
      </c>
      <c r="D148" s="25" t="s">
        <v>66</v>
      </c>
      <c r="E148" s="70">
        <v>30</v>
      </c>
      <c r="F148" s="71"/>
      <c r="G148" s="68"/>
      <c r="H148" s="48">
        <f t="shared" si="14"/>
        <v>0</v>
      </c>
      <c r="I148" s="68"/>
      <c r="J148" s="68"/>
      <c r="K148" s="49">
        <f t="shared" si="15"/>
        <v>0</v>
      </c>
      <c r="L148" s="50">
        <f t="shared" si="16"/>
        <v>0</v>
      </c>
      <c r="M148" s="48">
        <f t="shared" si="17"/>
        <v>0</v>
      </c>
      <c r="N148" s="48">
        <f t="shared" si="18"/>
        <v>0</v>
      </c>
      <c r="O148" s="48">
        <f t="shared" si="19"/>
        <v>0</v>
      </c>
      <c r="P148" s="49">
        <f t="shared" si="20"/>
        <v>0</v>
      </c>
    </row>
    <row r="149" spans="1:16" ht="22.5" x14ac:dyDescent="0.2">
      <c r="A149" s="38">
        <v>11</v>
      </c>
      <c r="B149" s="39"/>
      <c r="C149" s="47" t="s">
        <v>327</v>
      </c>
      <c r="D149" s="25" t="s">
        <v>69</v>
      </c>
      <c r="E149" s="70">
        <v>10</v>
      </c>
      <c r="F149" s="71"/>
      <c r="G149" s="68"/>
      <c r="H149" s="48">
        <f t="shared" si="14"/>
        <v>0</v>
      </c>
      <c r="I149" s="68"/>
      <c r="J149" s="68"/>
      <c r="K149" s="49">
        <f t="shared" si="15"/>
        <v>0</v>
      </c>
      <c r="L149" s="50">
        <f t="shared" si="16"/>
        <v>0</v>
      </c>
      <c r="M149" s="48">
        <f t="shared" si="17"/>
        <v>0</v>
      </c>
      <c r="N149" s="48">
        <f t="shared" si="18"/>
        <v>0</v>
      </c>
      <c r="O149" s="48">
        <f t="shared" si="19"/>
        <v>0</v>
      </c>
      <c r="P149" s="49">
        <f t="shared" si="20"/>
        <v>0</v>
      </c>
    </row>
    <row r="150" spans="1:16" ht="22.5" x14ac:dyDescent="0.2">
      <c r="A150" s="38">
        <v>12</v>
      </c>
      <c r="B150" s="39"/>
      <c r="C150" s="47" t="s">
        <v>326</v>
      </c>
      <c r="D150" s="25" t="s">
        <v>69</v>
      </c>
      <c r="E150" s="70">
        <v>40</v>
      </c>
      <c r="F150" s="71"/>
      <c r="G150" s="68"/>
      <c r="H150" s="48">
        <f t="shared" si="14"/>
        <v>0</v>
      </c>
      <c r="I150" s="68"/>
      <c r="J150" s="68"/>
      <c r="K150" s="49">
        <f t="shared" si="15"/>
        <v>0</v>
      </c>
      <c r="L150" s="50">
        <f t="shared" si="16"/>
        <v>0</v>
      </c>
      <c r="M150" s="48">
        <f t="shared" si="17"/>
        <v>0</v>
      </c>
      <c r="N150" s="48">
        <f t="shared" si="18"/>
        <v>0</v>
      </c>
      <c r="O150" s="48">
        <f t="shared" si="19"/>
        <v>0</v>
      </c>
      <c r="P150" s="49">
        <f t="shared" si="20"/>
        <v>0</v>
      </c>
    </row>
    <row r="151" spans="1:16" ht="22.5" x14ac:dyDescent="0.2">
      <c r="A151" s="38">
        <v>13</v>
      </c>
      <c r="B151" s="39"/>
      <c r="C151" s="47" t="s">
        <v>328</v>
      </c>
      <c r="D151" s="25" t="s">
        <v>268</v>
      </c>
      <c r="E151" s="70">
        <v>5</v>
      </c>
      <c r="F151" s="71"/>
      <c r="G151" s="68"/>
      <c r="H151" s="48">
        <f t="shared" si="14"/>
        <v>0</v>
      </c>
      <c r="I151" s="68"/>
      <c r="J151" s="68"/>
      <c r="K151" s="49">
        <f t="shared" si="15"/>
        <v>0</v>
      </c>
      <c r="L151" s="50">
        <f t="shared" si="16"/>
        <v>0</v>
      </c>
      <c r="M151" s="48">
        <f t="shared" si="17"/>
        <v>0</v>
      </c>
      <c r="N151" s="48">
        <f t="shared" si="18"/>
        <v>0</v>
      </c>
      <c r="O151" s="48">
        <f t="shared" si="19"/>
        <v>0</v>
      </c>
      <c r="P151" s="49">
        <f t="shared" si="20"/>
        <v>0</v>
      </c>
    </row>
    <row r="152" spans="1:16" x14ac:dyDescent="0.2">
      <c r="A152" s="38">
        <v>14</v>
      </c>
      <c r="B152" s="39"/>
      <c r="C152" s="47" t="s">
        <v>329</v>
      </c>
      <c r="D152" s="25" t="s">
        <v>268</v>
      </c>
      <c r="E152" s="70">
        <v>5</v>
      </c>
      <c r="F152" s="71"/>
      <c r="G152" s="68"/>
      <c r="H152" s="48">
        <f t="shared" si="14"/>
        <v>0</v>
      </c>
      <c r="I152" s="68"/>
      <c r="J152" s="68"/>
      <c r="K152" s="49">
        <f t="shared" si="15"/>
        <v>0</v>
      </c>
      <c r="L152" s="50">
        <f t="shared" si="16"/>
        <v>0</v>
      </c>
      <c r="M152" s="48">
        <f t="shared" si="17"/>
        <v>0</v>
      </c>
      <c r="N152" s="48">
        <f t="shared" si="18"/>
        <v>0</v>
      </c>
      <c r="O152" s="48">
        <f t="shared" si="19"/>
        <v>0</v>
      </c>
      <c r="P152" s="49">
        <f t="shared" si="20"/>
        <v>0</v>
      </c>
    </row>
    <row r="153" spans="1:16" ht="22.5" x14ac:dyDescent="0.2">
      <c r="A153" s="38">
        <v>15</v>
      </c>
      <c r="B153" s="39"/>
      <c r="C153" s="47" t="s">
        <v>310</v>
      </c>
      <c r="D153" s="25" t="s">
        <v>268</v>
      </c>
      <c r="E153" s="70">
        <v>5</v>
      </c>
      <c r="F153" s="71"/>
      <c r="G153" s="68"/>
      <c r="H153" s="48">
        <f t="shared" si="14"/>
        <v>0</v>
      </c>
      <c r="I153" s="68"/>
      <c r="J153" s="68"/>
      <c r="K153" s="49">
        <f t="shared" si="15"/>
        <v>0</v>
      </c>
      <c r="L153" s="50">
        <f t="shared" si="16"/>
        <v>0</v>
      </c>
      <c r="M153" s="48">
        <f t="shared" si="17"/>
        <v>0</v>
      </c>
      <c r="N153" s="48">
        <f t="shared" si="18"/>
        <v>0</v>
      </c>
      <c r="O153" s="48">
        <f t="shared" si="19"/>
        <v>0</v>
      </c>
      <c r="P153" s="49">
        <f t="shared" si="20"/>
        <v>0</v>
      </c>
    </row>
    <row r="154" spans="1:16" ht="22.5" x14ac:dyDescent="0.2">
      <c r="A154" s="38"/>
      <c r="B154" s="39"/>
      <c r="C154" s="47" t="s">
        <v>397</v>
      </c>
      <c r="D154" s="25"/>
      <c r="E154" s="70"/>
      <c r="F154" s="71"/>
      <c r="G154" s="68"/>
      <c r="H154" s="48">
        <f t="shared" si="14"/>
        <v>0</v>
      </c>
      <c r="I154" s="68"/>
      <c r="J154" s="68"/>
      <c r="K154" s="49">
        <f t="shared" si="15"/>
        <v>0</v>
      </c>
      <c r="L154" s="50">
        <f t="shared" si="16"/>
        <v>0</v>
      </c>
      <c r="M154" s="48">
        <f t="shared" si="17"/>
        <v>0</v>
      </c>
      <c r="N154" s="48">
        <f t="shared" si="18"/>
        <v>0</v>
      </c>
      <c r="O154" s="48">
        <f t="shared" si="19"/>
        <v>0</v>
      </c>
      <c r="P154" s="49">
        <f t="shared" si="20"/>
        <v>0</v>
      </c>
    </row>
    <row r="155" spans="1:16" x14ac:dyDescent="0.2">
      <c r="A155" s="38"/>
      <c r="B155" s="39"/>
      <c r="C155" s="47" t="s">
        <v>321</v>
      </c>
      <c r="D155" s="25"/>
      <c r="E155" s="70">
        <v>10</v>
      </c>
      <c r="F155" s="71"/>
      <c r="G155" s="68"/>
      <c r="H155" s="48">
        <f t="shared" si="14"/>
        <v>0</v>
      </c>
      <c r="I155" s="68"/>
      <c r="J155" s="68"/>
      <c r="K155" s="49">
        <f t="shared" si="15"/>
        <v>0</v>
      </c>
      <c r="L155" s="50">
        <f t="shared" si="16"/>
        <v>0</v>
      </c>
      <c r="M155" s="48">
        <f t="shared" si="17"/>
        <v>0</v>
      </c>
      <c r="N155" s="48">
        <f t="shared" si="18"/>
        <v>0</v>
      </c>
      <c r="O155" s="48">
        <f t="shared" si="19"/>
        <v>0</v>
      </c>
      <c r="P155" s="49">
        <f t="shared" si="20"/>
        <v>0</v>
      </c>
    </row>
    <row r="156" spans="1:16" x14ac:dyDescent="0.2">
      <c r="A156" s="38">
        <v>1</v>
      </c>
      <c r="B156" s="39"/>
      <c r="C156" s="47" t="s">
        <v>267</v>
      </c>
      <c r="D156" s="25" t="s">
        <v>268</v>
      </c>
      <c r="E156" s="70">
        <v>10</v>
      </c>
      <c r="F156" s="71"/>
      <c r="G156" s="68"/>
      <c r="H156" s="48">
        <f t="shared" si="14"/>
        <v>0</v>
      </c>
      <c r="I156" s="68"/>
      <c r="J156" s="68"/>
      <c r="K156" s="49">
        <f t="shared" si="15"/>
        <v>0</v>
      </c>
      <c r="L156" s="50">
        <f t="shared" si="16"/>
        <v>0</v>
      </c>
      <c r="M156" s="48">
        <f t="shared" si="17"/>
        <v>0</v>
      </c>
      <c r="N156" s="48">
        <f t="shared" si="18"/>
        <v>0</v>
      </c>
      <c r="O156" s="48">
        <f t="shared" si="19"/>
        <v>0</v>
      </c>
      <c r="P156" s="49">
        <f t="shared" si="20"/>
        <v>0</v>
      </c>
    </row>
    <row r="157" spans="1:16" ht="22.5" x14ac:dyDescent="0.2">
      <c r="A157" s="38">
        <v>5</v>
      </c>
      <c r="B157" s="39"/>
      <c r="C157" s="47" t="s">
        <v>420</v>
      </c>
      <c r="D157" s="25" t="s">
        <v>268</v>
      </c>
      <c r="E157" s="70">
        <v>40</v>
      </c>
      <c r="F157" s="71"/>
      <c r="G157" s="68"/>
      <c r="H157" s="48">
        <f t="shared" si="14"/>
        <v>0</v>
      </c>
      <c r="I157" s="68"/>
      <c r="J157" s="68"/>
      <c r="K157" s="49">
        <f t="shared" si="15"/>
        <v>0</v>
      </c>
      <c r="L157" s="50">
        <f t="shared" si="16"/>
        <v>0</v>
      </c>
      <c r="M157" s="48">
        <f t="shared" si="17"/>
        <v>0</v>
      </c>
      <c r="N157" s="48">
        <f t="shared" si="18"/>
        <v>0</v>
      </c>
      <c r="O157" s="48">
        <f t="shared" si="19"/>
        <v>0</v>
      </c>
      <c r="P157" s="49">
        <f t="shared" si="20"/>
        <v>0</v>
      </c>
    </row>
    <row r="158" spans="1:16" ht="22.5" x14ac:dyDescent="0.2">
      <c r="A158" s="38">
        <v>6</v>
      </c>
      <c r="B158" s="39"/>
      <c r="C158" s="47" t="s">
        <v>425</v>
      </c>
      <c r="D158" s="25" t="s">
        <v>69</v>
      </c>
      <c r="E158" s="70">
        <v>40</v>
      </c>
      <c r="F158" s="71"/>
      <c r="G158" s="68"/>
      <c r="H158" s="48">
        <f t="shared" si="14"/>
        <v>0</v>
      </c>
      <c r="I158" s="68"/>
      <c r="J158" s="68"/>
      <c r="K158" s="49">
        <f t="shared" si="15"/>
        <v>0</v>
      </c>
      <c r="L158" s="50">
        <f t="shared" si="16"/>
        <v>0</v>
      </c>
      <c r="M158" s="48">
        <f t="shared" si="17"/>
        <v>0</v>
      </c>
      <c r="N158" s="48">
        <f t="shared" si="18"/>
        <v>0</v>
      </c>
      <c r="O158" s="48">
        <f t="shared" si="19"/>
        <v>0</v>
      </c>
      <c r="P158" s="49">
        <f t="shared" si="20"/>
        <v>0</v>
      </c>
    </row>
    <row r="159" spans="1:16" ht="33.75" x14ac:dyDescent="0.2">
      <c r="A159" s="38">
        <v>7</v>
      </c>
      <c r="B159" s="39"/>
      <c r="C159" s="47" t="s">
        <v>322</v>
      </c>
      <c r="D159" s="25" t="s">
        <v>66</v>
      </c>
      <c r="E159" s="70">
        <v>500</v>
      </c>
      <c r="F159" s="71"/>
      <c r="G159" s="68"/>
      <c r="H159" s="48">
        <f t="shared" si="14"/>
        <v>0</v>
      </c>
      <c r="I159" s="68"/>
      <c r="J159" s="68"/>
      <c r="K159" s="49">
        <f t="shared" si="15"/>
        <v>0</v>
      </c>
      <c r="L159" s="50">
        <f t="shared" si="16"/>
        <v>0</v>
      </c>
      <c r="M159" s="48">
        <f t="shared" si="17"/>
        <v>0</v>
      </c>
      <c r="N159" s="48">
        <f t="shared" si="18"/>
        <v>0</v>
      </c>
      <c r="O159" s="48">
        <f t="shared" si="19"/>
        <v>0</v>
      </c>
      <c r="P159" s="49">
        <f t="shared" si="20"/>
        <v>0</v>
      </c>
    </row>
    <row r="160" spans="1:16" ht="22.5" x14ac:dyDescent="0.2">
      <c r="A160" s="38">
        <v>8</v>
      </c>
      <c r="B160" s="39"/>
      <c r="C160" s="47" t="s">
        <v>323</v>
      </c>
      <c r="D160" s="25" t="s">
        <v>69</v>
      </c>
      <c r="E160" s="70">
        <v>420</v>
      </c>
      <c r="F160" s="71"/>
      <c r="G160" s="68"/>
      <c r="H160" s="48">
        <f t="shared" si="14"/>
        <v>0</v>
      </c>
      <c r="I160" s="68"/>
      <c r="J160" s="68"/>
      <c r="K160" s="49">
        <f t="shared" si="15"/>
        <v>0</v>
      </c>
      <c r="L160" s="50">
        <f t="shared" si="16"/>
        <v>0</v>
      </c>
      <c r="M160" s="48">
        <f t="shared" si="17"/>
        <v>0</v>
      </c>
      <c r="N160" s="48">
        <f t="shared" si="18"/>
        <v>0</v>
      </c>
      <c r="O160" s="48">
        <f t="shared" si="19"/>
        <v>0</v>
      </c>
      <c r="P160" s="49">
        <f t="shared" si="20"/>
        <v>0</v>
      </c>
    </row>
    <row r="161" spans="1:16" ht="33.75" x14ac:dyDescent="0.2">
      <c r="A161" s="38">
        <v>9</v>
      </c>
      <c r="B161" s="39"/>
      <c r="C161" s="47" t="s">
        <v>324</v>
      </c>
      <c r="D161" s="25" t="s">
        <v>69</v>
      </c>
      <c r="E161" s="70">
        <v>50</v>
      </c>
      <c r="F161" s="71"/>
      <c r="G161" s="68"/>
      <c r="H161" s="48">
        <f t="shared" si="14"/>
        <v>0</v>
      </c>
      <c r="I161" s="68"/>
      <c r="J161" s="68"/>
      <c r="K161" s="49">
        <f t="shared" si="15"/>
        <v>0</v>
      </c>
      <c r="L161" s="50">
        <f t="shared" si="16"/>
        <v>0</v>
      </c>
      <c r="M161" s="48">
        <f t="shared" si="17"/>
        <v>0</v>
      </c>
      <c r="N161" s="48">
        <f t="shared" si="18"/>
        <v>0</v>
      </c>
      <c r="O161" s="48">
        <f t="shared" si="19"/>
        <v>0</v>
      </c>
      <c r="P161" s="49">
        <f t="shared" si="20"/>
        <v>0</v>
      </c>
    </row>
    <row r="162" spans="1:16" ht="22.5" x14ac:dyDescent="0.2">
      <c r="A162" s="38">
        <v>10</v>
      </c>
      <c r="B162" s="39"/>
      <c r="C162" s="47" t="s">
        <v>325</v>
      </c>
      <c r="D162" s="25" t="s">
        <v>66</v>
      </c>
      <c r="E162" s="70">
        <v>40</v>
      </c>
      <c r="F162" s="71"/>
      <c r="G162" s="68"/>
      <c r="H162" s="48">
        <f t="shared" si="14"/>
        <v>0</v>
      </c>
      <c r="I162" s="68"/>
      <c r="J162" s="68"/>
      <c r="K162" s="49">
        <f t="shared" si="15"/>
        <v>0</v>
      </c>
      <c r="L162" s="50">
        <f t="shared" si="16"/>
        <v>0</v>
      </c>
      <c r="M162" s="48">
        <f t="shared" si="17"/>
        <v>0</v>
      </c>
      <c r="N162" s="48">
        <f t="shared" si="18"/>
        <v>0</v>
      </c>
      <c r="O162" s="48">
        <f t="shared" si="19"/>
        <v>0</v>
      </c>
      <c r="P162" s="49">
        <f t="shared" si="20"/>
        <v>0</v>
      </c>
    </row>
    <row r="163" spans="1:16" ht="22.5" x14ac:dyDescent="0.2">
      <c r="A163" s="38">
        <v>11</v>
      </c>
      <c r="B163" s="39"/>
      <c r="C163" s="47" t="s">
        <v>327</v>
      </c>
      <c r="D163" s="25" t="s">
        <v>69</v>
      </c>
      <c r="E163" s="70">
        <v>20</v>
      </c>
      <c r="F163" s="71"/>
      <c r="G163" s="68"/>
      <c r="H163" s="48">
        <f t="shared" si="14"/>
        <v>0</v>
      </c>
      <c r="I163" s="68"/>
      <c r="J163" s="68"/>
      <c r="K163" s="49">
        <f t="shared" si="15"/>
        <v>0</v>
      </c>
      <c r="L163" s="50">
        <f t="shared" si="16"/>
        <v>0</v>
      </c>
      <c r="M163" s="48">
        <f t="shared" si="17"/>
        <v>0</v>
      </c>
      <c r="N163" s="48">
        <f t="shared" si="18"/>
        <v>0</v>
      </c>
      <c r="O163" s="48">
        <f t="shared" si="19"/>
        <v>0</v>
      </c>
      <c r="P163" s="49">
        <f t="shared" si="20"/>
        <v>0</v>
      </c>
    </row>
    <row r="164" spans="1:16" ht="22.5" x14ac:dyDescent="0.2">
      <c r="A164" s="38">
        <v>12</v>
      </c>
      <c r="B164" s="39"/>
      <c r="C164" s="47" t="s">
        <v>326</v>
      </c>
      <c r="D164" s="25" t="s">
        <v>69</v>
      </c>
      <c r="E164" s="70">
        <v>60</v>
      </c>
      <c r="F164" s="71"/>
      <c r="G164" s="68"/>
      <c r="H164" s="48">
        <f t="shared" si="14"/>
        <v>0</v>
      </c>
      <c r="I164" s="68"/>
      <c r="J164" s="68"/>
      <c r="K164" s="49">
        <f t="shared" si="15"/>
        <v>0</v>
      </c>
      <c r="L164" s="50">
        <f t="shared" si="16"/>
        <v>0</v>
      </c>
      <c r="M164" s="48">
        <f t="shared" si="17"/>
        <v>0</v>
      </c>
      <c r="N164" s="48">
        <f t="shared" si="18"/>
        <v>0</v>
      </c>
      <c r="O164" s="48">
        <f t="shared" si="19"/>
        <v>0</v>
      </c>
      <c r="P164" s="49">
        <f t="shared" si="20"/>
        <v>0</v>
      </c>
    </row>
    <row r="165" spans="1:16" ht="22.5" x14ac:dyDescent="0.2">
      <c r="A165" s="38">
        <v>13</v>
      </c>
      <c r="B165" s="39"/>
      <c r="C165" s="47" t="s">
        <v>328</v>
      </c>
      <c r="D165" s="25" t="s">
        <v>268</v>
      </c>
      <c r="E165" s="70">
        <v>10</v>
      </c>
      <c r="F165" s="71"/>
      <c r="G165" s="68"/>
      <c r="H165" s="48">
        <f t="shared" si="14"/>
        <v>0</v>
      </c>
      <c r="I165" s="68"/>
      <c r="J165" s="68"/>
      <c r="K165" s="49">
        <f t="shared" si="15"/>
        <v>0</v>
      </c>
      <c r="L165" s="50">
        <f t="shared" si="16"/>
        <v>0</v>
      </c>
      <c r="M165" s="48">
        <f t="shared" si="17"/>
        <v>0</v>
      </c>
      <c r="N165" s="48">
        <f t="shared" si="18"/>
        <v>0</v>
      </c>
      <c r="O165" s="48">
        <f t="shared" si="19"/>
        <v>0</v>
      </c>
      <c r="P165" s="49">
        <f t="shared" si="20"/>
        <v>0</v>
      </c>
    </row>
    <row r="166" spans="1:16" x14ac:dyDescent="0.2">
      <c r="A166" s="38">
        <v>14</v>
      </c>
      <c r="B166" s="39"/>
      <c r="C166" s="47" t="s">
        <v>329</v>
      </c>
      <c r="D166" s="25" t="s">
        <v>268</v>
      </c>
      <c r="E166" s="70">
        <v>10</v>
      </c>
      <c r="F166" s="71"/>
      <c r="G166" s="68"/>
      <c r="H166" s="48">
        <f t="shared" si="14"/>
        <v>0</v>
      </c>
      <c r="I166" s="68"/>
      <c r="J166" s="68"/>
      <c r="K166" s="49">
        <f t="shared" si="15"/>
        <v>0</v>
      </c>
      <c r="L166" s="50">
        <f t="shared" si="16"/>
        <v>0</v>
      </c>
      <c r="M166" s="48">
        <f t="shared" si="17"/>
        <v>0</v>
      </c>
      <c r="N166" s="48">
        <f t="shared" si="18"/>
        <v>0</v>
      </c>
      <c r="O166" s="48">
        <f t="shared" si="19"/>
        <v>0</v>
      </c>
      <c r="P166" s="49">
        <f t="shared" si="20"/>
        <v>0</v>
      </c>
    </row>
    <row r="167" spans="1:16" ht="23.25" thickBot="1" x14ac:dyDescent="0.25">
      <c r="A167" s="38">
        <v>15</v>
      </c>
      <c r="B167" s="39"/>
      <c r="C167" s="47" t="s">
        <v>310</v>
      </c>
      <c r="D167" s="25" t="s">
        <v>268</v>
      </c>
      <c r="E167" s="70">
        <v>10</v>
      </c>
      <c r="F167" s="71"/>
      <c r="G167" s="68"/>
      <c r="H167" s="48">
        <f t="shared" si="14"/>
        <v>0</v>
      </c>
      <c r="I167" s="68"/>
      <c r="J167" s="68"/>
      <c r="K167" s="49">
        <f t="shared" si="15"/>
        <v>0</v>
      </c>
      <c r="L167" s="50">
        <f t="shared" si="16"/>
        <v>0</v>
      </c>
      <c r="M167" s="48">
        <f t="shared" si="17"/>
        <v>0</v>
      </c>
      <c r="N167" s="48">
        <f t="shared" si="18"/>
        <v>0</v>
      </c>
      <c r="O167" s="48">
        <f t="shared" si="19"/>
        <v>0</v>
      </c>
      <c r="P167" s="49">
        <f t="shared" si="20"/>
        <v>0</v>
      </c>
    </row>
    <row r="168" spans="1:16" ht="12" thickBot="1" x14ac:dyDescent="0.25">
      <c r="A168" s="182" t="s">
        <v>126</v>
      </c>
      <c r="B168" s="183"/>
      <c r="C168" s="183"/>
      <c r="D168" s="183"/>
      <c r="E168" s="183"/>
      <c r="F168" s="183"/>
      <c r="G168" s="183"/>
      <c r="H168" s="183"/>
      <c r="I168" s="183"/>
      <c r="J168" s="183"/>
      <c r="K168" s="184"/>
      <c r="L168" s="72">
        <f>SUM(L14:L167)</f>
        <v>0</v>
      </c>
      <c r="M168" s="73">
        <f>SUM(M14:M167)</f>
        <v>0</v>
      </c>
      <c r="N168" s="73">
        <f>SUM(N14:N167)</f>
        <v>0</v>
      </c>
      <c r="O168" s="73">
        <f>SUM(O14:O167)</f>
        <v>0</v>
      </c>
      <c r="P168" s="74">
        <f>SUM(P14:P167)</f>
        <v>0</v>
      </c>
    </row>
    <row r="169" spans="1:16" x14ac:dyDescent="0.2">
      <c r="A169" s="17"/>
      <c r="B169" s="17"/>
      <c r="C169" s="17"/>
      <c r="D169" s="17"/>
      <c r="E169" s="17"/>
      <c r="F169" s="17"/>
      <c r="G169" s="17"/>
      <c r="H169" s="17"/>
      <c r="I169" s="17"/>
      <c r="J169" s="17"/>
      <c r="K169" s="17"/>
      <c r="L169" s="17"/>
      <c r="M169" s="17"/>
      <c r="N169" s="17"/>
      <c r="O169" s="17"/>
      <c r="P169" s="17"/>
    </row>
    <row r="170" spans="1:16" x14ac:dyDescent="0.2">
      <c r="A170" s="17"/>
      <c r="B170" s="17"/>
      <c r="C170" s="17"/>
      <c r="D170" s="17"/>
      <c r="E170" s="17"/>
      <c r="F170" s="17"/>
      <c r="G170" s="17"/>
      <c r="H170" s="17"/>
      <c r="I170" s="17"/>
      <c r="J170" s="17"/>
      <c r="K170" s="17"/>
      <c r="L170" s="17"/>
      <c r="M170" s="17"/>
      <c r="N170" s="17"/>
      <c r="O170" s="17"/>
      <c r="P170" s="17"/>
    </row>
    <row r="171" spans="1:16" x14ac:dyDescent="0.2">
      <c r="A171" s="1" t="s">
        <v>14</v>
      </c>
      <c r="B171" s="17"/>
      <c r="C171" s="181">
        <f>'Kops a'!C40:H40</f>
        <v>0</v>
      </c>
      <c r="D171" s="181"/>
      <c r="E171" s="181"/>
      <c r="F171" s="181"/>
      <c r="G171" s="181"/>
      <c r="H171" s="181"/>
      <c r="I171" s="17"/>
      <c r="J171" s="17"/>
      <c r="K171" s="17"/>
      <c r="L171" s="17"/>
      <c r="M171" s="17"/>
      <c r="N171" s="17"/>
      <c r="O171" s="17"/>
      <c r="P171" s="17"/>
    </row>
    <row r="172" spans="1:16" x14ac:dyDescent="0.2">
      <c r="A172" s="17"/>
      <c r="B172" s="17"/>
      <c r="C172" s="118" t="s">
        <v>15</v>
      </c>
      <c r="D172" s="118"/>
      <c r="E172" s="118"/>
      <c r="F172" s="118"/>
      <c r="G172" s="118"/>
      <c r="H172" s="118"/>
      <c r="I172" s="17"/>
      <c r="J172" s="17"/>
      <c r="K172" s="17"/>
      <c r="L172" s="17"/>
      <c r="M172" s="17"/>
      <c r="N172" s="17"/>
      <c r="O172" s="17"/>
      <c r="P172" s="17"/>
    </row>
    <row r="173" spans="1:16" x14ac:dyDescent="0.2">
      <c r="A173" s="17"/>
      <c r="B173" s="17"/>
      <c r="C173" s="17"/>
      <c r="D173" s="17"/>
      <c r="E173" s="17"/>
      <c r="F173" s="17"/>
      <c r="G173" s="17"/>
      <c r="H173" s="17"/>
      <c r="I173" s="17"/>
      <c r="J173" s="17"/>
      <c r="K173" s="17"/>
      <c r="L173" s="17"/>
      <c r="M173" s="17"/>
      <c r="N173" s="17"/>
      <c r="O173" s="17"/>
      <c r="P173" s="17"/>
    </row>
    <row r="174" spans="1:16" x14ac:dyDescent="0.2">
      <c r="A174" s="91" t="str">
        <f>'Kops a'!A43</f>
        <v>Tāme sastādīta 20__. gada __. _________</v>
      </c>
      <c r="B174" s="92"/>
      <c r="C174" s="92"/>
      <c r="D174" s="92"/>
      <c r="E174" s="17"/>
      <c r="F174" s="17"/>
      <c r="G174" s="17"/>
      <c r="H174" s="17"/>
      <c r="I174" s="17"/>
      <c r="J174" s="17"/>
      <c r="K174" s="17"/>
      <c r="L174" s="17"/>
      <c r="M174" s="17"/>
      <c r="N174" s="17"/>
      <c r="O174" s="17"/>
      <c r="P174" s="17"/>
    </row>
    <row r="175" spans="1:16" x14ac:dyDescent="0.2">
      <c r="A175" s="17"/>
      <c r="B175" s="17"/>
      <c r="C175" s="17"/>
      <c r="D175" s="17"/>
      <c r="E175" s="17"/>
      <c r="F175" s="17"/>
      <c r="G175" s="17"/>
      <c r="H175" s="17"/>
      <c r="I175" s="17"/>
      <c r="J175" s="17"/>
      <c r="K175" s="17"/>
      <c r="L175" s="17"/>
      <c r="M175" s="17"/>
      <c r="N175" s="17"/>
      <c r="O175" s="17"/>
      <c r="P175" s="17"/>
    </row>
    <row r="176" spans="1:16" x14ac:dyDescent="0.2">
      <c r="A176" s="1" t="s">
        <v>38</v>
      </c>
      <c r="B176" s="17"/>
      <c r="C176" s="181">
        <f>'Kops a'!C45:H45</f>
        <v>0</v>
      </c>
      <c r="D176" s="181"/>
      <c r="E176" s="181"/>
      <c r="F176" s="181"/>
      <c r="G176" s="181"/>
      <c r="H176" s="181"/>
      <c r="I176" s="17"/>
      <c r="J176" s="17"/>
      <c r="K176" s="17"/>
      <c r="L176" s="17"/>
      <c r="M176" s="17"/>
      <c r="N176" s="17"/>
      <c r="O176" s="17"/>
      <c r="P176" s="17"/>
    </row>
    <row r="177" spans="1:16" x14ac:dyDescent="0.2">
      <c r="A177" s="17"/>
      <c r="B177" s="17"/>
      <c r="C177" s="118" t="s">
        <v>15</v>
      </c>
      <c r="D177" s="118"/>
      <c r="E177" s="118"/>
      <c r="F177" s="118"/>
      <c r="G177" s="118"/>
      <c r="H177" s="118"/>
      <c r="I177" s="17"/>
      <c r="J177" s="17"/>
      <c r="K177" s="17"/>
      <c r="L177" s="17"/>
      <c r="M177" s="17"/>
      <c r="N177" s="17"/>
      <c r="O177" s="17"/>
      <c r="P177" s="17"/>
    </row>
    <row r="178" spans="1:16" x14ac:dyDescent="0.2">
      <c r="A178" s="17"/>
      <c r="B178" s="17"/>
      <c r="C178" s="17"/>
      <c r="D178" s="17"/>
      <c r="E178" s="17"/>
      <c r="F178" s="17"/>
      <c r="G178" s="17"/>
      <c r="H178" s="17"/>
      <c r="I178" s="17"/>
      <c r="J178" s="17"/>
      <c r="K178" s="17"/>
      <c r="L178" s="17"/>
      <c r="M178" s="17"/>
      <c r="N178" s="17"/>
      <c r="O178" s="17"/>
      <c r="P178" s="17"/>
    </row>
    <row r="179" spans="1:16" x14ac:dyDescent="0.2">
      <c r="A179" s="91" t="s">
        <v>55</v>
      </c>
      <c r="B179" s="92"/>
      <c r="C179" s="96">
        <f>'Kops a'!C48</f>
        <v>0</v>
      </c>
      <c r="D179" s="51"/>
      <c r="E179" s="17"/>
      <c r="F179" s="17"/>
      <c r="G179" s="17"/>
      <c r="H179" s="17"/>
      <c r="I179" s="17"/>
      <c r="J179" s="17"/>
      <c r="K179" s="17"/>
      <c r="L179" s="17"/>
      <c r="M179" s="17"/>
      <c r="N179" s="17"/>
      <c r="O179" s="17"/>
      <c r="P179" s="17"/>
    </row>
    <row r="180" spans="1:16" x14ac:dyDescent="0.2">
      <c r="A180" s="17"/>
      <c r="B180" s="17"/>
      <c r="C180" s="17"/>
      <c r="D180" s="17"/>
      <c r="E180" s="17"/>
      <c r="F180" s="17"/>
      <c r="G180" s="17"/>
      <c r="H180" s="17"/>
      <c r="I180" s="17"/>
      <c r="J180" s="17"/>
      <c r="K180" s="17"/>
      <c r="L180" s="17"/>
      <c r="M180" s="17"/>
      <c r="N180" s="17"/>
      <c r="O180" s="17"/>
      <c r="P180" s="17"/>
    </row>
    <row r="181" spans="1:16" x14ac:dyDescent="0.2">
      <c r="A181" s="29" t="s">
        <v>400</v>
      </c>
    </row>
    <row r="182" spans="1:16" x14ac:dyDescent="0.2">
      <c r="A182" s="29" t="s">
        <v>401</v>
      </c>
    </row>
    <row r="183" spans="1:16" x14ac:dyDescent="0.2">
      <c r="A183" s="100" t="s">
        <v>402</v>
      </c>
    </row>
  </sheetData>
  <mergeCells count="22">
    <mergeCell ref="C177:H177"/>
    <mergeCell ref="C4:I4"/>
    <mergeCell ref="F12:K12"/>
    <mergeCell ref="A9:F9"/>
    <mergeCell ref="J9:M9"/>
    <mergeCell ref="D8:L8"/>
    <mergeCell ref="A168:K168"/>
    <mergeCell ref="C171:H171"/>
    <mergeCell ref="C172:H172"/>
    <mergeCell ref="C176:H176"/>
    <mergeCell ref="N9:O9"/>
    <mergeCell ref="A12:A13"/>
    <mergeCell ref="B12:B13"/>
    <mergeCell ref="C12:C13"/>
    <mergeCell ref="D12:D13"/>
    <mergeCell ref="E12:E13"/>
    <mergeCell ref="L12:P12"/>
    <mergeCell ref="C2:I2"/>
    <mergeCell ref="C3:I3"/>
    <mergeCell ref="D5:L5"/>
    <mergeCell ref="D6:L6"/>
    <mergeCell ref="D7:L7"/>
  </mergeCells>
  <conditionalFormatting sqref="A15:B167 I15:J167 D15:G167">
    <cfRule type="cellIs" dxfId="39" priority="26" operator="equal">
      <formula>0</formula>
    </cfRule>
  </conditionalFormatting>
  <conditionalFormatting sqref="N9:O9">
    <cfRule type="cellIs" dxfId="38" priority="25" operator="equal">
      <formula>0</formula>
    </cfRule>
  </conditionalFormatting>
  <conditionalFormatting sqref="A9:F9">
    <cfRule type="containsText" dxfId="37"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36" priority="22" operator="equal">
      <formula>0</formula>
    </cfRule>
  </conditionalFormatting>
  <conditionalFormatting sqref="O10">
    <cfRule type="cellIs" dxfId="35" priority="21" operator="equal">
      <formula>"20__. gada __. _________"</formula>
    </cfRule>
  </conditionalFormatting>
  <conditionalFormatting sqref="A168:K168">
    <cfRule type="containsText" dxfId="34" priority="20" operator="containsText" text="Tiešās izmaksas kopā, t. sk. darba devēja sociālais nodoklis __.__% ">
      <formula>NOT(ISERROR(SEARCH("Tiešās izmaksas kopā, t. sk. darba devēja sociālais nodoklis __.__% ",A168)))</formula>
    </cfRule>
  </conditionalFormatting>
  <conditionalFormatting sqref="H14:H167 K14:P167 L168:P168">
    <cfRule type="cellIs" dxfId="33" priority="15" operator="equal">
      <formula>0</formula>
    </cfRule>
  </conditionalFormatting>
  <conditionalFormatting sqref="C4:I4">
    <cfRule type="cellIs" dxfId="32" priority="14" operator="equal">
      <formula>0</formula>
    </cfRule>
  </conditionalFormatting>
  <conditionalFormatting sqref="C15:C167">
    <cfRule type="cellIs" dxfId="31" priority="13" operator="equal">
      <formula>0</formula>
    </cfRule>
  </conditionalFormatting>
  <conditionalFormatting sqref="D5:L8">
    <cfRule type="cellIs" dxfId="30" priority="11" operator="equal">
      <formula>0</formula>
    </cfRule>
  </conditionalFormatting>
  <conditionalFormatting sqref="A14:B14 D14:G14">
    <cfRule type="cellIs" dxfId="29" priority="10" operator="equal">
      <formula>0</formula>
    </cfRule>
  </conditionalFormatting>
  <conditionalFormatting sqref="C14">
    <cfRule type="cellIs" dxfId="28" priority="9" operator="equal">
      <formula>0</formula>
    </cfRule>
  </conditionalFormatting>
  <conditionalFormatting sqref="I14:J14">
    <cfRule type="cellIs" dxfId="27" priority="8" operator="equal">
      <formula>0</formula>
    </cfRule>
  </conditionalFormatting>
  <conditionalFormatting sqref="P10">
    <cfRule type="cellIs" dxfId="26" priority="7" operator="equal">
      <formula>"20__. gada __. _________"</formula>
    </cfRule>
  </conditionalFormatting>
  <conditionalFormatting sqref="C176:H176">
    <cfRule type="cellIs" dxfId="25" priority="4" operator="equal">
      <formula>0</formula>
    </cfRule>
  </conditionalFormatting>
  <conditionalFormatting sqref="C171:H171">
    <cfRule type="cellIs" dxfId="24" priority="3" operator="equal">
      <formula>0</formula>
    </cfRule>
  </conditionalFormatting>
  <conditionalFormatting sqref="C176:H176 C179 C171:H171">
    <cfRule type="cellIs" dxfId="23" priority="2" operator="equal">
      <formula>0</formula>
    </cfRule>
  </conditionalFormatting>
  <conditionalFormatting sqref="D1">
    <cfRule type="cellIs" dxfId="22"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F4B9997E-C742-4AEC-97FD-716115B81497}">
            <xm:f>NOT(ISERROR(SEARCH("Tāme sastādīta ____. gada ___. ______________",A174)))</xm:f>
            <xm:f>"Tāme sastādīta ____. gada ___. ______________"</xm:f>
            <x14:dxf>
              <font>
                <color auto="1"/>
              </font>
              <fill>
                <patternFill>
                  <bgColor rgb="FFC6EFCE"/>
                </patternFill>
              </fill>
            </x14:dxf>
          </x14:cfRule>
          <xm:sqref>A174</xm:sqref>
        </x14:conditionalFormatting>
        <x14:conditionalFormatting xmlns:xm="http://schemas.microsoft.com/office/excel/2006/main">
          <x14:cfRule type="containsText" priority="5" operator="containsText" id="{1B60EE30-BCC4-4219-8726-DE55A35EF1C2}">
            <xm:f>NOT(ISERROR(SEARCH("Sertifikāta Nr. _________________________________",A179)))</xm:f>
            <xm:f>"Sertifikāta Nr. _________________________________"</xm:f>
            <x14:dxf>
              <font>
                <color auto="1"/>
              </font>
              <fill>
                <patternFill>
                  <bgColor rgb="FFC6EFCE"/>
                </patternFill>
              </fill>
            </x14:dxf>
          </x14:cfRule>
          <xm:sqref>A179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DA5E-7CB2-43AF-AEB7-59E05DF6721D}">
  <sheetPr codeName="Sheet18"/>
  <dimension ref="A1:P57"/>
  <sheetViews>
    <sheetView topLeftCell="A31" zoomScaleNormal="100" workbookViewId="0">
      <selection activeCell="C64" sqref="C64"/>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a'!A30</f>
        <v>0</v>
      </c>
      <c r="E1" s="23"/>
      <c r="F1" s="23"/>
      <c r="G1" s="23"/>
      <c r="H1" s="23"/>
      <c r="I1" s="23"/>
      <c r="J1" s="23"/>
      <c r="N1" s="26"/>
      <c r="O1" s="27"/>
      <c r="P1" s="28"/>
    </row>
    <row r="2" spans="1:16" x14ac:dyDescent="0.2">
      <c r="A2" s="29"/>
      <c r="B2" s="29"/>
      <c r="C2" s="164" t="s">
        <v>334</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335</v>
      </c>
      <c r="B9" s="166"/>
      <c r="C9" s="166"/>
      <c r="D9" s="166"/>
      <c r="E9" s="166"/>
      <c r="F9" s="166"/>
      <c r="G9" s="31"/>
      <c r="H9" s="31"/>
      <c r="I9" s="31"/>
      <c r="J9" s="170" t="s">
        <v>40</v>
      </c>
      <c r="K9" s="170"/>
      <c r="L9" s="170"/>
      <c r="M9" s="170"/>
      <c r="N9" s="177">
        <f>P42</f>
        <v>0</v>
      </c>
      <c r="O9" s="177"/>
      <c r="P9" s="31"/>
    </row>
    <row r="10" spans="1:16" x14ac:dyDescent="0.2">
      <c r="A10" s="32"/>
      <c r="B10" s="33"/>
      <c r="C10" s="4"/>
      <c r="D10" s="23"/>
      <c r="E10" s="23"/>
      <c r="F10" s="23"/>
      <c r="G10" s="23"/>
      <c r="H10" s="23"/>
      <c r="I10" s="23"/>
      <c r="J10" s="23"/>
      <c r="K10" s="23"/>
      <c r="L10" s="29"/>
      <c r="M10" s="29"/>
      <c r="O10" s="94"/>
      <c r="P10" s="93" t="str">
        <f>A48</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ht="45" x14ac:dyDescent="0.2">
      <c r="A14" s="64"/>
      <c r="B14" s="65" t="s">
        <v>337</v>
      </c>
      <c r="C14" s="66"/>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426</v>
      </c>
      <c r="D15" s="25" t="s">
        <v>213</v>
      </c>
      <c r="E15" s="70">
        <v>7</v>
      </c>
      <c r="F15" s="71"/>
      <c r="G15" s="68"/>
      <c r="H15" s="48">
        <f t="shared" ref="H15:H41" si="0">ROUND(F15*G15,2)</f>
        <v>0</v>
      </c>
      <c r="I15" s="68"/>
      <c r="J15" s="68"/>
      <c r="K15" s="49">
        <f t="shared" ref="K15:K41" si="1">SUM(H15:J15)</f>
        <v>0</v>
      </c>
      <c r="L15" s="50">
        <f t="shared" ref="L15:L41" si="2">ROUND(E15*F15,2)</f>
        <v>0</v>
      </c>
      <c r="M15" s="48">
        <f t="shared" ref="M15:M41" si="3">ROUND(H15*E15,2)</f>
        <v>0</v>
      </c>
      <c r="N15" s="48">
        <f t="shared" ref="N15:N41" si="4">ROUND(I15*E15,2)</f>
        <v>0</v>
      </c>
      <c r="O15" s="48">
        <f t="shared" ref="O15:O41" si="5">ROUND(J15*E15,2)</f>
        <v>0</v>
      </c>
      <c r="P15" s="49">
        <f t="shared" ref="P15:P41" si="6">SUM(M15:O15)</f>
        <v>0</v>
      </c>
    </row>
    <row r="16" spans="1:16" ht="22.5" x14ac:dyDescent="0.2">
      <c r="A16" s="38">
        <v>2</v>
      </c>
      <c r="B16" s="39"/>
      <c r="C16" s="47" t="s">
        <v>449</v>
      </c>
      <c r="D16" s="25" t="s">
        <v>213</v>
      </c>
      <c r="E16" s="70">
        <v>7</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3</v>
      </c>
      <c r="B17" s="39"/>
      <c r="C17" s="47" t="s">
        <v>428</v>
      </c>
      <c r="D17" s="25" t="s">
        <v>213</v>
      </c>
      <c r="E17" s="70">
        <v>7</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4</v>
      </c>
      <c r="B18" s="39"/>
      <c r="C18" s="47" t="s">
        <v>429</v>
      </c>
      <c r="D18" s="25" t="s">
        <v>66</v>
      </c>
      <c r="E18" s="70">
        <v>130</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v>5</v>
      </c>
      <c r="B19" s="39"/>
      <c r="C19" s="47" t="s">
        <v>430</v>
      </c>
      <c r="D19" s="25" t="s">
        <v>66</v>
      </c>
      <c r="E19" s="70">
        <v>100</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6</v>
      </c>
      <c r="B20" s="39"/>
      <c r="C20" s="47" t="s">
        <v>431</v>
      </c>
      <c r="D20" s="25" t="s">
        <v>66</v>
      </c>
      <c r="E20" s="70">
        <v>120</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33.75" x14ac:dyDescent="0.2">
      <c r="A21" s="38">
        <v>7</v>
      </c>
      <c r="B21" s="39"/>
      <c r="C21" s="47" t="s">
        <v>432</v>
      </c>
      <c r="D21" s="25" t="s">
        <v>66</v>
      </c>
      <c r="E21" s="70">
        <v>100</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8</v>
      </c>
      <c r="B22" s="39"/>
      <c r="C22" s="47" t="s">
        <v>433</v>
      </c>
      <c r="D22" s="25" t="s">
        <v>213</v>
      </c>
      <c r="E22" s="70">
        <v>7</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9</v>
      </c>
      <c r="B23" s="39"/>
      <c r="C23" s="47" t="s">
        <v>434</v>
      </c>
      <c r="D23" s="25" t="s">
        <v>125</v>
      </c>
      <c r="E23" s="70">
        <v>7</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c r="C24" s="47" t="s">
        <v>435</v>
      </c>
      <c r="D24" s="25" t="s">
        <v>125</v>
      </c>
      <c r="E24" s="70">
        <v>7</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11</v>
      </c>
      <c r="B25" s="39"/>
      <c r="C25" s="47" t="s">
        <v>436</v>
      </c>
      <c r="D25" s="25" t="s">
        <v>213</v>
      </c>
      <c r="E25" s="70">
        <v>7</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12</v>
      </c>
      <c r="B26" s="39"/>
      <c r="C26" s="47" t="s">
        <v>437</v>
      </c>
      <c r="D26" s="25" t="s">
        <v>125</v>
      </c>
      <c r="E26" s="70">
        <v>130</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v>13</v>
      </c>
      <c r="B27" s="39"/>
      <c r="C27" s="47" t="s">
        <v>438</v>
      </c>
      <c r="D27" s="25" t="s">
        <v>125</v>
      </c>
      <c r="E27" s="70">
        <v>90</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14</v>
      </c>
      <c r="B28" s="39"/>
      <c r="C28" s="47" t="s">
        <v>439</v>
      </c>
      <c r="D28" s="25" t="s">
        <v>125</v>
      </c>
      <c r="E28" s="70">
        <v>21</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15</v>
      </c>
      <c r="B29" s="39"/>
      <c r="C29" s="47" t="s">
        <v>440</v>
      </c>
      <c r="D29" s="25" t="s">
        <v>125</v>
      </c>
      <c r="E29" s="70">
        <v>14</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v>16</v>
      </c>
      <c r="B30" s="39"/>
      <c r="C30" s="47" t="s">
        <v>441</v>
      </c>
      <c r="D30" s="25" t="s">
        <v>125</v>
      </c>
      <c r="E30" s="70">
        <v>7</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17</v>
      </c>
      <c r="B31" s="39"/>
      <c r="C31" s="47" t="s">
        <v>442</v>
      </c>
      <c r="D31" s="25" t="s">
        <v>125</v>
      </c>
      <c r="E31" s="70">
        <v>7</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22.5" x14ac:dyDescent="0.2">
      <c r="A32" s="38">
        <v>18</v>
      </c>
      <c r="B32" s="39"/>
      <c r="C32" s="47" t="s">
        <v>443</v>
      </c>
      <c r="D32" s="25" t="s">
        <v>338</v>
      </c>
      <c r="E32" s="70">
        <v>1</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v>19</v>
      </c>
      <c r="B33" s="39"/>
      <c r="C33" s="47" t="s">
        <v>339</v>
      </c>
      <c r="D33" s="25" t="s">
        <v>66</v>
      </c>
      <c r="E33" s="70">
        <v>125</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v>20</v>
      </c>
      <c r="B34" s="39"/>
      <c r="C34" s="47" t="s">
        <v>340</v>
      </c>
      <c r="D34" s="25" t="s">
        <v>213</v>
      </c>
      <c r="E34" s="70">
        <v>1</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22.5" x14ac:dyDescent="0.2">
      <c r="A35" s="38">
        <v>21</v>
      </c>
      <c r="B35" s="39"/>
      <c r="C35" s="47" t="s">
        <v>341</v>
      </c>
      <c r="D35" s="25" t="s">
        <v>66</v>
      </c>
      <c r="E35" s="70">
        <v>120</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22</v>
      </c>
      <c r="B36" s="39"/>
      <c r="C36" s="47" t="s">
        <v>342</v>
      </c>
      <c r="D36" s="25" t="s">
        <v>125</v>
      </c>
      <c r="E36" s="70">
        <v>21</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23</v>
      </c>
      <c r="B37" s="39"/>
      <c r="C37" s="47" t="s">
        <v>343</v>
      </c>
      <c r="D37" s="25" t="s">
        <v>213</v>
      </c>
      <c r="E37" s="70">
        <v>1</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24</v>
      </c>
      <c r="B38" s="39"/>
      <c r="C38" s="47" t="s">
        <v>344</v>
      </c>
      <c r="D38" s="25" t="s">
        <v>73</v>
      </c>
      <c r="E38" s="70">
        <v>9</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25</v>
      </c>
      <c r="B39" s="39"/>
      <c r="C39" s="47" t="s">
        <v>345</v>
      </c>
      <c r="D39" s="25" t="s">
        <v>73</v>
      </c>
      <c r="E39" s="70">
        <v>60</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26</v>
      </c>
      <c r="B40" s="39"/>
      <c r="C40" s="47" t="s">
        <v>346</v>
      </c>
      <c r="D40" s="25" t="s">
        <v>213</v>
      </c>
      <c r="E40" s="70">
        <v>1</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ht="12" thickBot="1" x14ac:dyDescent="0.25">
      <c r="A41" s="38">
        <v>27</v>
      </c>
      <c r="B41" s="39"/>
      <c r="C41" s="47" t="s">
        <v>347</v>
      </c>
      <c r="D41" s="25" t="s">
        <v>213</v>
      </c>
      <c r="E41" s="70">
        <v>1</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12" thickBot="1" x14ac:dyDescent="0.25">
      <c r="A42" s="182" t="s">
        <v>126</v>
      </c>
      <c r="B42" s="183"/>
      <c r="C42" s="183"/>
      <c r="D42" s="183"/>
      <c r="E42" s="183"/>
      <c r="F42" s="183"/>
      <c r="G42" s="183"/>
      <c r="H42" s="183"/>
      <c r="I42" s="183"/>
      <c r="J42" s="183"/>
      <c r="K42" s="184"/>
      <c r="L42" s="72">
        <f>SUM(L14:L41)</f>
        <v>0</v>
      </c>
      <c r="M42" s="73">
        <f>SUM(M14:M41)</f>
        <v>0</v>
      </c>
      <c r="N42" s="73">
        <f>SUM(N14:N41)</f>
        <v>0</v>
      </c>
      <c r="O42" s="73">
        <f>SUM(O14:O41)</f>
        <v>0</v>
      </c>
      <c r="P42" s="74">
        <f>SUM(P14:P41)</f>
        <v>0</v>
      </c>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 t="s">
        <v>14</v>
      </c>
      <c r="B45" s="17"/>
      <c r="C45" s="181">
        <f>'Kops a'!C40:H40</f>
        <v>0</v>
      </c>
      <c r="D45" s="181"/>
      <c r="E45" s="181"/>
      <c r="F45" s="181"/>
      <c r="G45" s="181"/>
      <c r="H45" s="181"/>
      <c r="I45" s="17"/>
      <c r="J45" s="17"/>
      <c r="K45" s="17"/>
      <c r="L45" s="17"/>
      <c r="M45" s="17"/>
      <c r="N45" s="17"/>
      <c r="O45" s="17"/>
      <c r="P45" s="17"/>
    </row>
    <row r="46" spans="1:16" x14ac:dyDescent="0.2">
      <c r="A46" s="17"/>
      <c r="B46" s="17"/>
      <c r="C46" s="118" t="s">
        <v>15</v>
      </c>
      <c r="D46" s="118"/>
      <c r="E46" s="118"/>
      <c r="F46" s="118"/>
      <c r="G46" s="118"/>
      <c r="H46" s="118"/>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91" t="str">
        <f>'Kops a'!A43</f>
        <v>Tāme sastādīta 20__. gada __. _________</v>
      </c>
      <c r="B48" s="92"/>
      <c r="C48" s="92"/>
      <c r="D48" s="92"/>
      <c r="E48" s="17"/>
      <c r="F48" s="17"/>
      <c r="G48" s="17"/>
      <c r="H48" s="17"/>
      <c r="I48" s="17"/>
      <c r="J48" s="17"/>
      <c r="K48" s="17"/>
      <c r="L48" s="17"/>
      <c r="M48" s="17"/>
      <c r="N48" s="17"/>
      <c r="O48" s="17"/>
      <c r="P48" s="17"/>
    </row>
    <row r="49" spans="1:16" x14ac:dyDescent="0.2">
      <c r="A49" s="17"/>
      <c r="B49" s="17"/>
      <c r="C49" s="17"/>
      <c r="D49" s="17"/>
      <c r="E49" s="17"/>
      <c r="F49" s="17"/>
      <c r="G49" s="17"/>
      <c r="H49" s="17"/>
      <c r="I49" s="17"/>
      <c r="J49" s="17"/>
      <c r="K49" s="17"/>
      <c r="L49" s="17"/>
      <c r="M49" s="17"/>
      <c r="N49" s="17"/>
      <c r="O49" s="17"/>
      <c r="P49" s="17"/>
    </row>
    <row r="50" spans="1:16" x14ac:dyDescent="0.2">
      <c r="A50" s="1" t="s">
        <v>38</v>
      </c>
      <c r="B50" s="17"/>
      <c r="C50" s="181">
        <f>'Kops a'!C45:H45</f>
        <v>0</v>
      </c>
      <c r="D50" s="181"/>
      <c r="E50" s="181"/>
      <c r="F50" s="181"/>
      <c r="G50" s="181"/>
      <c r="H50" s="181"/>
      <c r="I50" s="17"/>
      <c r="J50" s="17"/>
      <c r="K50" s="17"/>
      <c r="L50" s="17"/>
      <c r="M50" s="17"/>
      <c r="N50" s="17"/>
      <c r="O50" s="17"/>
      <c r="P50" s="17"/>
    </row>
    <row r="51" spans="1:16" x14ac:dyDescent="0.2">
      <c r="A51" s="17"/>
      <c r="B51" s="17"/>
      <c r="C51" s="118" t="s">
        <v>15</v>
      </c>
      <c r="D51" s="118"/>
      <c r="E51" s="118"/>
      <c r="F51" s="118"/>
      <c r="G51" s="118"/>
      <c r="H51" s="118"/>
      <c r="I51" s="17"/>
      <c r="J51" s="17"/>
      <c r="K51" s="17"/>
      <c r="L51" s="17"/>
      <c r="M51" s="17"/>
      <c r="N51" s="17"/>
      <c r="O51" s="17"/>
      <c r="P51" s="17"/>
    </row>
    <row r="52" spans="1:16" x14ac:dyDescent="0.2">
      <c r="A52" s="17"/>
      <c r="B52" s="17"/>
      <c r="C52" s="17"/>
      <c r="D52" s="17"/>
      <c r="E52" s="17"/>
      <c r="F52" s="17"/>
      <c r="G52" s="17"/>
      <c r="H52" s="17"/>
      <c r="I52" s="17"/>
      <c r="J52" s="17"/>
      <c r="K52" s="17"/>
      <c r="L52" s="17"/>
      <c r="M52" s="17"/>
      <c r="N52" s="17"/>
      <c r="O52" s="17"/>
      <c r="P52" s="17"/>
    </row>
    <row r="53" spans="1:16" x14ac:dyDescent="0.2">
      <c r="A53" s="91" t="s">
        <v>55</v>
      </c>
      <c r="B53" s="92"/>
      <c r="C53" s="96">
        <f>'Kops a'!C48</f>
        <v>0</v>
      </c>
      <c r="D53" s="51"/>
      <c r="E53" s="17"/>
      <c r="F53" s="17"/>
      <c r="G53" s="17"/>
      <c r="H53" s="17"/>
      <c r="I53" s="17"/>
      <c r="J53" s="17"/>
      <c r="K53" s="17"/>
      <c r="L53" s="17"/>
      <c r="M53" s="17"/>
      <c r="N53" s="17"/>
      <c r="O53" s="17"/>
      <c r="P53" s="17"/>
    </row>
    <row r="54" spans="1:16" x14ac:dyDescent="0.2">
      <c r="A54" s="17"/>
      <c r="B54" s="17"/>
      <c r="C54" s="17"/>
      <c r="D54" s="17"/>
      <c r="E54" s="17"/>
      <c r="F54" s="17"/>
      <c r="G54" s="17"/>
      <c r="H54" s="17"/>
      <c r="I54" s="17"/>
      <c r="J54" s="17"/>
      <c r="K54" s="17"/>
      <c r="L54" s="17"/>
      <c r="M54" s="17"/>
      <c r="N54" s="17"/>
      <c r="O54" s="17"/>
      <c r="P54" s="17"/>
    </row>
    <row r="55" spans="1:16" x14ac:dyDescent="0.2">
      <c r="A55" s="29" t="s">
        <v>400</v>
      </c>
    </row>
    <row r="56" spans="1:16" x14ac:dyDescent="0.2">
      <c r="A56" s="29" t="s">
        <v>401</v>
      </c>
    </row>
    <row r="57" spans="1:16" x14ac:dyDescent="0.2">
      <c r="A57" s="100" t="s">
        <v>402</v>
      </c>
    </row>
  </sheetData>
  <mergeCells count="22">
    <mergeCell ref="C51:H51"/>
    <mergeCell ref="C4:I4"/>
    <mergeCell ref="F12:K12"/>
    <mergeCell ref="A9:F9"/>
    <mergeCell ref="J9:M9"/>
    <mergeCell ref="D8:L8"/>
    <mergeCell ref="A42:K42"/>
    <mergeCell ref="C45:H45"/>
    <mergeCell ref="C46:H46"/>
    <mergeCell ref="C50:H50"/>
    <mergeCell ref="N9:O9"/>
    <mergeCell ref="A12:A13"/>
    <mergeCell ref="B12:B13"/>
    <mergeCell ref="C12:C13"/>
    <mergeCell ref="D12:D13"/>
    <mergeCell ref="E12:E13"/>
    <mergeCell ref="L12:P12"/>
    <mergeCell ref="C2:I2"/>
    <mergeCell ref="C3:I3"/>
    <mergeCell ref="D5:L5"/>
    <mergeCell ref="D6:L6"/>
    <mergeCell ref="D7:L7"/>
  </mergeCells>
  <conditionalFormatting sqref="A15:B41 I15:J41 D15:G41">
    <cfRule type="cellIs" dxfId="19" priority="26" operator="equal">
      <formula>0</formula>
    </cfRule>
  </conditionalFormatting>
  <conditionalFormatting sqref="N9:O9">
    <cfRule type="cellIs" dxfId="18" priority="25" operator="equal">
      <formula>0</formula>
    </cfRule>
  </conditionalFormatting>
  <conditionalFormatting sqref="A9:F9">
    <cfRule type="containsText" dxfId="17"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6" priority="22" operator="equal">
      <formula>0</formula>
    </cfRule>
  </conditionalFormatting>
  <conditionalFormatting sqref="O10">
    <cfRule type="cellIs" dxfId="15" priority="21" operator="equal">
      <formula>"20__. gada __. _________"</formula>
    </cfRule>
  </conditionalFormatting>
  <conditionalFormatting sqref="A42:K42">
    <cfRule type="containsText" dxfId="14" priority="20" operator="containsText" text="Tiešās izmaksas kopā, t. sk. darba devēja sociālais nodoklis __.__% ">
      <formula>NOT(ISERROR(SEARCH("Tiešās izmaksas kopā, t. sk. darba devēja sociālais nodoklis __.__% ",A42)))</formula>
    </cfRule>
  </conditionalFormatting>
  <conditionalFormatting sqref="H14:H41 K14:P41 L42:P42">
    <cfRule type="cellIs" dxfId="13" priority="15" operator="equal">
      <formula>0</formula>
    </cfRule>
  </conditionalFormatting>
  <conditionalFormatting sqref="C4:I4">
    <cfRule type="cellIs" dxfId="12" priority="14" operator="equal">
      <formula>0</formula>
    </cfRule>
  </conditionalFormatting>
  <conditionalFormatting sqref="C15:C41">
    <cfRule type="cellIs" dxfId="11" priority="13" operator="equal">
      <formula>0</formula>
    </cfRule>
  </conditionalFormatting>
  <conditionalFormatting sqref="D5:L8">
    <cfRule type="cellIs" dxfId="10" priority="11" operator="equal">
      <formula>0</formula>
    </cfRule>
  </conditionalFormatting>
  <conditionalFormatting sqref="A14:B14 D14:G14">
    <cfRule type="cellIs" dxfId="9" priority="10" operator="equal">
      <formula>0</formula>
    </cfRule>
  </conditionalFormatting>
  <conditionalFormatting sqref="C14">
    <cfRule type="cellIs" dxfId="8" priority="9" operator="equal">
      <formula>0</formula>
    </cfRule>
  </conditionalFormatting>
  <conditionalFormatting sqref="I14:J14">
    <cfRule type="cellIs" dxfId="7" priority="8" operator="equal">
      <formula>0</formula>
    </cfRule>
  </conditionalFormatting>
  <conditionalFormatting sqref="P10">
    <cfRule type="cellIs" dxfId="6" priority="7" operator="equal">
      <formula>"20__. gada __. _________"</formula>
    </cfRule>
  </conditionalFormatting>
  <conditionalFormatting sqref="C50:H50">
    <cfRule type="cellIs" dxfId="5" priority="4" operator="equal">
      <formula>0</formula>
    </cfRule>
  </conditionalFormatting>
  <conditionalFormatting sqref="C45:H45">
    <cfRule type="cellIs" dxfId="4" priority="3" operator="equal">
      <formula>0</formula>
    </cfRule>
  </conditionalFormatting>
  <conditionalFormatting sqref="C50:H50 C53 C45:H45">
    <cfRule type="cellIs" dxfId="3" priority="2" operator="equal">
      <formula>0</formula>
    </cfRule>
  </conditionalFormatting>
  <conditionalFormatting sqref="D1">
    <cfRule type="cellIs" dxfId="2"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D6BD4942-A1AD-42B2-966C-79B6F0AC663C}">
            <xm:f>NOT(ISERROR(SEARCH("Tāme sastādīta ____. gada ___. ______________",A48)))</xm:f>
            <xm:f>"Tāme sastādīta ____. gada ___. ______________"</xm:f>
            <x14:dxf>
              <font>
                <color auto="1"/>
              </font>
              <fill>
                <patternFill>
                  <bgColor rgb="FFC6EFCE"/>
                </patternFill>
              </fill>
            </x14:dxf>
          </x14:cfRule>
          <xm:sqref>A48</xm:sqref>
        </x14:conditionalFormatting>
        <x14:conditionalFormatting xmlns:xm="http://schemas.microsoft.com/office/excel/2006/main">
          <x14:cfRule type="containsText" priority="5" operator="containsText" id="{0D626781-3D71-4C62-B8DF-B013F68BADA1}">
            <xm:f>NOT(ISERROR(SEARCH("Sertifikāta Nr. _________________________________",A53)))</xm:f>
            <xm:f>"Sertifikāta Nr. _________________________________"</xm:f>
            <x14:dxf>
              <font>
                <color auto="1"/>
              </font>
              <fill>
                <patternFill>
                  <bgColor rgb="FFC6EFCE"/>
                </patternFill>
              </fill>
            </x14:dxf>
          </x14:cfRule>
          <xm:sqref>A53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2A43-B4C7-4247-B899-4F316ECA05DF}">
  <sheetPr codeName="Sheet2"/>
  <dimension ref="A1:I58"/>
  <sheetViews>
    <sheetView topLeftCell="A16" workbookViewId="0">
      <selection activeCell="D6" sqref="D6:I6"/>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88" width="9.140625" style="1" customWidth="1"/>
    <col min="189" max="189" width="3.7109375" style="1"/>
    <col min="190" max="190" width="4.5703125" style="1" customWidth="1"/>
    <col min="191" max="191" width="5.85546875" style="1" customWidth="1"/>
    <col min="192" max="192" width="36" style="1" customWidth="1"/>
    <col min="193" max="193" width="9.7109375" style="1" customWidth="1"/>
    <col min="194" max="194" width="11.85546875" style="1" customWidth="1"/>
    <col min="195" max="195" width="9" style="1" customWidth="1"/>
    <col min="196" max="196" width="9.7109375" style="1" customWidth="1"/>
    <col min="197" max="197" width="9.28515625" style="1" customWidth="1"/>
    <col min="198" max="198" width="8.7109375" style="1" customWidth="1"/>
    <col min="199" max="199" width="6.85546875" style="1" customWidth="1"/>
    <col min="200" max="444" width="9.140625" style="1" customWidth="1"/>
    <col min="445" max="445" width="3.7109375" style="1"/>
    <col min="446" max="446" width="4.5703125" style="1" customWidth="1"/>
    <col min="447" max="447" width="5.85546875" style="1" customWidth="1"/>
    <col min="448" max="448" width="36" style="1" customWidth="1"/>
    <col min="449" max="449" width="9.7109375" style="1" customWidth="1"/>
    <col min="450" max="450" width="11.85546875" style="1" customWidth="1"/>
    <col min="451" max="451" width="9" style="1" customWidth="1"/>
    <col min="452" max="452" width="9.7109375" style="1" customWidth="1"/>
    <col min="453" max="453" width="9.28515625" style="1" customWidth="1"/>
    <col min="454" max="454" width="8.7109375" style="1" customWidth="1"/>
    <col min="455" max="455" width="6.85546875" style="1" customWidth="1"/>
    <col min="456" max="700" width="9.140625" style="1" customWidth="1"/>
    <col min="701" max="701" width="3.7109375" style="1"/>
    <col min="702" max="702" width="4.5703125" style="1" customWidth="1"/>
    <col min="703" max="703" width="5.85546875" style="1" customWidth="1"/>
    <col min="704" max="704" width="36" style="1" customWidth="1"/>
    <col min="705" max="705" width="9.7109375" style="1" customWidth="1"/>
    <col min="706" max="706" width="11.85546875" style="1" customWidth="1"/>
    <col min="707" max="707" width="9" style="1" customWidth="1"/>
    <col min="708" max="708" width="9.7109375" style="1" customWidth="1"/>
    <col min="709" max="709" width="9.28515625" style="1" customWidth="1"/>
    <col min="710" max="710" width="8.7109375" style="1" customWidth="1"/>
    <col min="711" max="711" width="6.85546875" style="1" customWidth="1"/>
    <col min="712" max="956" width="9.140625" style="1" customWidth="1"/>
    <col min="957" max="957" width="3.7109375" style="1"/>
    <col min="958" max="958" width="4.5703125" style="1" customWidth="1"/>
    <col min="959" max="959" width="5.85546875" style="1" customWidth="1"/>
    <col min="960" max="960" width="36" style="1" customWidth="1"/>
    <col min="961" max="961" width="9.7109375" style="1" customWidth="1"/>
    <col min="962" max="962" width="11.85546875" style="1" customWidth="1"/>
    <col min="963" max="963" width="9" style="1" customWidth="1"/>
    <col min="964" max="964" width="9.7109375" style="1" customWidth="1"/>
    <col min="965" max="965" width="9.28515625" style="1" customWidth="1"/>
    <col min="966" max="966" width="8.7109375" style="1" customWidth="1"/>
    <col min="967" max="967" width="6.85546875" style="1" customWidth="1"/>
    <col min="968" max="1212" width="9.140625" style="1" customWidth="1"/>
    <col min="1213" max="1213" width="3.7109375" style="1"/>
    <col min="1214" max="1214" width="4.5703125" style="1" customWidth="1"/>
    <col min="1215" max="1215" width="5.85546875" style="1" customWidth="1"/>
    <col min="1216" max="1216" width="36" style="1" customWidth="1"/>
    <col min="1217" max="1217" width="9.7109375" style="1" customWidth="1"/>
    <col min="1218" max="1218" width="11.85546875" style="1" customWidth="1"/>
    <col min="1219" max="1219" width="9" style="1" customWidth="1"/>
    <col min="1220" max="1220" width="9.7109375" style="1" customWidth="1"/>
    <col min="1221" max="1221" width="9.28515625" style="1" customWidth="1"/>
    <col min="1222" max="1222" width="8.7109375" style="1" customWidth="1"/>
    <col min="1223" max="1223" width="6.85546875" style="1" customWidth="1"/>
    <col min="1224" max="1468" width="9.140625" style="1" customWidth="1"/>
    <col min="1469" max="1469" width="3.7109375" style="1"/>
    <col min="1470" max="1470" width="4.5703125" style="1" customWidth="1"/>
    <col min="1471" max="1471" width="5.85546875" style="1" customWidth="1"/>
    <col min="1472" max="1472" width="36" style="1" customWidth="1"/>
    <col min="1473" max="1473" width="9.7109375" style="1" customWidth="1"/>
    <col min="1474" max="1474" width="11.85546875" style="1" customWidth="1"/>
    <col min="1475" max="1475" width="9" style="1" customWidth="1"/>
    <col min="1476" max="1476" width="9.7109375" style="1" customWidth="1"/>
    <col min="1477" max="1477" width="9.28515625" style="1" customWidth="1"/>
    <col min="1478" max="1478" width="8.7109375" style="1" customWidth="1"/>
    <col min="1479" max="1479" width="6.85546875" style="1" customWidth="1"/>
    <col min="1480" max="1724" width="9.140625" style="1" customWidth="1"/>
    <col min="1725" max="1725" width="3.7109375" style="1"/>
    <col min="1726" max="1726" width="4.5703125" style="1" customWidth="1"/>
    <col min="1727" max="1727" width="5.85546875" style="1" customWidth="1"/>
    <col min="1728" max="1728" width="36" style="1" customWidth="1"/>
    <col min="1729" max="1729" width="9.7109375" style="1" customWidth="1"/>
    <col min="1730" max="1730" width="11.85546875" style="1" customWidth="1"/>
    <col min="1731" max="1731" width="9" style="1" customWidth="1"/>
    <col min="1732" max="1732" width="9.7109375" style="1" customWidth="1"/>
    <col min="1733" max="1733" width="9.28515625" style="1" customWidth="1"/>
    <col min="1734" max="1734" width="8.7109375" style="1" customWidth="1"/>
    <col min="1735" max="1735" width="6.85546875" style="1" customWidth="1"/>
    <col min="1736" max="1980" width="9.140625" style="1" customWidth="1"/>
    <col min="1981" max="1981" width="3.7109375" style="1"/>
    <col min="1982" max="1982" width="4.5703125" style="1" customWidth="1"/>
    <col min="1983" max="1983" width="5.85546875" style="1" customWidth="1"/>
    <col min="1984" max="1984" width="36" style="1" customWidth="1"/>
    <col min="1985" max="1985" width="9.7109375" style="1" customWidth="1"/>
    <col min="1986" max="1986" width="11.85546875" style="1" customWidth="1"/>
    <col min="1987" max="1987" width="9" style="1" customWidth="1"/>
    <col min="1988" max="1988" width="9.7109375" style="1" customWidth="1"/>
    <col min="1989" max="1989" width="9.28515625" style="1" customWidth="1"/>
    <col min="1990" max="1990" width="8.7109375" style="1" customWidth="1"/>
    <col min="1991" max="1991" width="6.85546875" style="1" customWidth="1"/>
    <col min="1992" max="2236" width="9.140625" style="1" customWidth="1"/>
    <col min="2237" max="2237" width="3.7109375" style="1"/>
    <col min="2238" max="2238" width="4.5703125" style="1" customWidth="1"/>
    <col min="2239" max="2239" width="5.85546875" style="1" customWidth="1"/>
    <col min="2240" max="2240" width="36" style="1" customWidth="1"/>
    <col min="2241" max="2241" width="9.7109375" style="1" customWidth="1"/>
    <col min="2242" max="2242" width="11.85546875" style="1" customWidth="1"/>
    <col min="2243" max="2243" width="9" style="1" customWidth="1"/>
    <col min="2244" max="2244" width="9.7109375" style="1" customWidth="1"/>
    <col min="2245" max="2245" width="9.28515625" style="1" customWidth="1"/>
    <col min="2246" max="2246" width="8.7109375" style="1" customWidth="1"/>
    <col min="2247" max="2247" width="6.85546875" style="1" customWidth="1"/>
    <col min="2248" max="2492" width="9.140625" style="1" customWidth="1"/>
    <col min="2493" max="2493" width="3.7109375" style="1"/>
    <col min="2494" max="2494" width="4.5703125" style="1" customWidth="1"/>
    <col min="2495" max="2495" width="5.85546875" style="1" customWidth="1"/>
    <col min="2496" max="2496" width="36" style="1" customWidth="1"/>
    <col min="2497" max="2497" width="9.7109375" style="1" customWidth="1"/>
    <col min="2498" max="2498" width="11.85546875" style="1" customWidth="1"/>
    <col min="2499" max="2499" width="9" style="1" customWidth="1"/>
    <col min="2500" max="2500" width="9.7109375" style="1" customWidth="1"/>
    <col min="2501" max="2501" width="9.28515625" style="1" customWidth="1"/>
    <col min="2502" max="2502" width="8.7109375" style="1" customWidth="1"/>
    <col min="2503" max="2503" width="6.85546875" style="1" customWidth="1"/>
    <col min="2504" max="2748" width="9.140625" style="1" customWidth="1"/>
    <col min="2749" max="2749" width="3.7109375" style="1"/>
    <col min="2750" max="2750" width="4.5703125" style="1" customWidth="1"/>
    <col min="2751" max="2751" width="5.85546875" style="1" customWidth="1"/>
    <col min="2752" max="2752" width="36" style="1" customWidth="1"/>
    <col min="2753" max="2753" width="9.7109375" style="1" customWidth="1"/>
    <col min="2754" max="2754" width="11.85546875" style="1" customWidth="1"/>
    <col min="2755" max="2755" width="9" style="1" customWidth="1"/>
    <col min="2756" max="2756" width="9.7109375" style="1" customWidth="1"/>
    <col min="2757" max="2757" width="9.28515625" style="1" customWidth="1"/>
    <col min="2758" max="2758" width="8.7109375" style="1" customWidth="1"/>
    <col min="2759" max="2759" width="6.85546875" style="1" customWidth="1"/>
    <col min="2760" max="3004" width="9.140625" style="1" customWidth="1"/>
    <col min="3005" max="3005" width="3.7109375" style="1"/>
    <col min="3006" max="3006" width="4.5703125" style="1" customWidth="1"/>
    <col min="3007" max="3007" width="5.85546875" style="1" customWidth="1"/>
    <col min="3008" max="3008" width="36" style="1" customWidth="1"/>
    <col min="3009" max="3009" width="9.7109375" style="1" customWidth="1"/>
    <col min="3010" max="3010" width="11.85546875" style="1" customWidth="1"/>
    <col min="3011" max="3011" width="9" style="1" customWidth="1"/>
    <col min="3012" max="3012" width="9.7109375" style="1" customWidth="1"/>
    <col min="3013" max="3013" width="9.28515625" style="1" customWidth="1"/>
    <col min="3014" max="3014" width="8.7109375" style="1" customWidth="1"/>
    <col min="3015" max="3015" width="6.85546875" style="1" customWidth="1"/>
    <col min="3016" max="3260" width="9.140625" style="1" customWidth="1"/>
    <col min="3261" max="3261" width="3.7109375" style="1"/>
    <col min="3262" max="3262" width="4.5703125" style="1" customWidth="1"/>
    <col min="3263" max="3263" width="5.85546875" style="1" customWidth="1"/>
    <col min="3264" max="3264" width="36" style="1" customWidth="1"/>
    <col min="3265" max="3265" width="9.7109375" style="1" customWidth="1"/>
    <col min="3266" max="3266" width="11.85546875" style="1" customWidth="1"/>
    <col min="3267" max="3267" width="9" style="1" customWidth="1"/>
    <col min="3268" max="3268" width="9.7109375" style="1" customWidth="1"/>
    <col min="3269" max="3269" width="9.28515625" style="1" customWidth="1"/>
    <col min="3270" max="3270" width="8.7109375" style="1" customWidth="1"/>
    <col min="3271" max="3271" width="6.85546875" style="1" customWidth="1"/>
    <col min="3272" max="3516" width="9.140625" style="1" customWidth="1"/>
    <col min="3517" max="3517" width="3.7109375" style="1"/>
    <col min="3518" max="3518" width="4.5703125" style="1" customWidth="1"/>
    <col min="3519" max="3519" width="5.85546875" style="1" customWidth="1"/>
    <col min="3520" max="3520" width="36" style="1" customWidth="1"/>
    <col min="3521" max="3521" width="9.7109375" style="1" customWidth="1"/>
    <col min="3522" max="3522" width="11.85546875" style="1" customWidth="1"/>
    <col min="3523" max="3523" width="9" style="1" customWidth="1"/>
    <col min="3524" max="3524" width="9.7109375" style="1" customWidth="1"/>
    <col min="3525" max="3525" width="9.28515625" style="1" customWidth="1"/>
    <col min="3526" max="3526" width="8.7109375" style="1" customWidth="1"/>
    <col min="3527" max="3527" width="6.85546875" style="1" customWidth="1"/>
    <col min="3528" max="3772" width="9.140625" style="1" customWidth="1"/>
    <col min="3773" max="3773" width="3.7109375" style="1"/>
    <col min="3774" max="3774" width="4.5703125" style="1" customWidth="1"/>
    <col min="3775" max="3775" width="5.85546875" style="1" customWidth="1"/>
    <col min="3776" max="3776" width="36" style="1" customWidth="1"/>
    <col min="3777" max="3777" width="9.7109375" style="1" customWidth="1"/>
    <col min="3778" max="3778" width="11.85546875" style="1" customWidth="1"/>
    <col min="3779" max="3779" width="9" style="1" customWidth="1"/>
    <col min="3780" max="3780" width="9.7109375" style="1" customWidth="1"/>
    <col min="3781" max="3781" width="9.28515625" style="1" customWidth="1"/>
    <col min="3782" max="3782" width="8.7109375" style="1" customWidth="1"/>
    <col min="3783" max="3783" width="6.85546875" style="1" customWidth="1"/>
    <col min="3784" max="4028" width="9.140625" style="1" customWidth="1"/>
    <col min="4029" max="4029" width="3.7109375" style="1"/>
    <col min="4030" max="4030" width="4.5703125" style="1" customWidth="1"/>
    <col min="4031" max="4031" width="5.85546875" style="1" customWidth="1"/>
    <col min="4032" max="4032" width="36" style="1" customWidth="1"/>
    <col min="4033" max="4033" width="9.7109375" style="1" customWidth="1"/>
    <col min="4034" max="4034" width="11.85546875" style="1" customWidth="1"/>
    <col min="4035" max="4035" width="9" style="1" customWidth="1"/>
    <col min="4036" max="4036" width="9.7109375" style="1" customWidth="1"/>
    <col min="4037" max="4037" width="9.28515625" style="1" customWidth="1"/>
    <col min="4038" max="4038" width="8.7109375" style="1" customWidth="1"/>
    <col min="4039" max="4039" width="6.85546875" style="1" customWidth="1"/>
    <col min="4040" max="4284" width="9.140625" style="1" customWidth="1"/>
    <col min="4285" max="4285" width="3.7109375" style="1"/>
    <col min="4286" max="4286" width="4.5703125" style="1" customWidth="1"/>
    <col min="4287" max="4287" width="5.85546875" style="1" customWidth="1"/>
    <col min="4288" max="4288" width="36" style="1" customWidth="1"/>
    <col min="4289" max="4289" width="9.7109375" style="1" customWidth="1"/>
    <col min="4290" max="4290" width="11.85546875" style="1" customWidth="1"/>
    <col min="4291" max="4291" width="9" style="1" customWidth="1"/>
    <col min="4292" max="4292" width="9.7109375" style="1" customWidth="1"/>
    <col min="4293" max="4293" width="9.28515625" style="1" customWidth="1"/>
    <col min="4294" max="4294" width="8.7109375" style="1" customWidth="1"/>
    <col min="4295" max="4295" width="6.85546875" style="1" customWidth="1"/>
    <col min="4296" max="4540" width="9.140625" style="1" customWidth="1"/>
    <col min="4541" max="4541" width="3.7109375" style="1"/>
    <col min="4542" max="4542" width="4.5703125" style="1" customWidth="1"/>
    <col min="4543" max="4543" width="5.85546875" style="1" customWidth="1"/>
    <col min="4544" max="4544" width="36" style="1" customWidth="1"/>
    <col min="4545" max="4545" width="9.7109375" style="1" customWidth="1"/>
    <col min="4546" max="4546" width="11.85546875" style="1" customWidth="1"/>
    <col min="4547" max="4547" width="9" style="1" customWidth="1"/>
    <col min="4548" max="4548" width="9.7109375" style="1" customWidth="1"/>
    <col min="4549" max="4549" width="9.28515625" style="1" customWidth="1"/>
    <col min="4550" max="4550" width="8.7109375" style="1" customWidth="1"/>
    <col min="4551" max="4551" width="6.85546875" style="1" customWidth="1"/>
    <col min="4552" max="4796" width="9.140625" style="1" customWidth="1"/>
    <col min="4797" max="4797" width="3.7109375" style="1"/>
    <col min="4798" max="4798" width="4.5703125" style="1" customWidth="1"/>
    <col min="4799" max="4799" width="5.85546875" style="1" customWidth="1"/>
    <col min="4800" max="4800" width="36" style="1" customWidth="1"/>
    <col min="4801" max="4801" width="9.7109375" style="1" customWidth="1"/>
    <col min="4802" max="4802" width="11.85546875" style="1" customWidth="1"/>
    <col min="4803" max="4803" width="9" style="1" customWidth="1"/>
    <col min="4804" max="4804" width="9.7109375" style="1" customWidth="1"/>
    <col min="4805" max="4805" width="9.28515625" style="1" customWidth="1"/>
    <col min="4806" max="4806" width="8.7109375" style="1" customWidth="1"/>
    <col min="4807" max="4807" width="6.85546875" style="1" customWidth="1"/>
    <col min="4808" max="5052" width="9.140625" style="1" customWidth="1"/>
    <col min="5053" max="5053" width="3.7109375" style="1"/>
    <col min="5054" max="5054" width="4.5703125" style="1" customWidth="1"/>
    <col min="5055" max="5055" width="5.85546875" style="1" customWidth="1"/>
    <col min="5056" max="5056" width="36" style="1" customWidth="1"/>
    <col min="5057" max="5057" width="9.7109375" style="1" customWidth="1"/>
    <col min="5058" max="5058" width="11.85546875" style="1" customWidth="1"/>
    <col min="5059" max="5059" width="9" style="1" customWidth="1"/>
    <col min="5060" max="5060" width="9.7109375" style="1" customWidth="1"/>
    <col min="5061" max="5061" width="9.28515625" style="1" customWidth="1"/>
    <col min="5062" max="5062" width="8.7109375" style="1" customWidth="1"/>
    <col min="5063" max="5063" width="6.85546875" style="1" customWidth="1"/>
    <col min="5064" max="5308" width="9.140625" style="1" customWidth="1"/>
    <col min="5309" max="5309" width="3.7109375" style="1"/>
    <col min="5310" max="5310" width="4.5703125" style="1" customWidth="1"/>
    <col min="5311" max="5311" width="5.85546875" style="1" customWidth="1"/>
    <col min="5312" max="5312" width="36" style="1" customWidth="1"/>
    <col min="5313" max="5313" width="9.7109375" style="1" customWidth="1"/>
    <col min="5314" max="5314" width="11.85546875" style="1" customWidth="1"/>
    <col min="5315" max="5315" width="9" style="1" customWidth="1"/>
    <col min="5316" max="5316" width="9.7109375" style="1" customWidth="1"/>
    <col min="5317" max="5317" width="9.28515625" style="1" customWidth="1"/>
    <col min="5318" max="5318" width="8.7109375" style="1" customWidth="1"/>
    <col min="5319" max="5319" width="6.85546875" style="1" customWidth="1"/>
    <col min="5320" max="5564" width="9.140625" style="1" customWidth="1"/>
    <col min="5565" max="5565" width="3.7109375" style="1"/>
    <col min="5566" max="5566" width="4.5703125" style="1" customWidth="1"/>
    <col min="5567" max="5567" width="5.85546875" style="1" customWidth="1"/>
    <col min="5568" max="5568" width="36" style="1" customWidth="1"/>
    <col min="5569" max="5569" width="9.7109375" style="1" customWidth="1"/>
    <col min="5570" max="5570" width="11.85546875" style="1" customWidth="1"/>
    <col min="5571" max="5571" width="9" style="1" customWidth="1"/>
    <col min="5572" max="5572" width="9.7109375" style="1" customWidth="1"/>
    <col min="5573" max="5573" width="9.28515625" style="1" customWidth="1"/>
    <col min="5574" max="5574" width="8.7109375" style="1" customWidth="1"/>
    <col min="5575" max="5575" width="6.85546875" style="1" customWidth="1"/>
    <col min="5576" max="5820" width="9.140625" style="1" customWidth="1"/>
    <col min="5821" max="5821" width="3.7109375" style="1"/>
    <col min="5822" max="5822" width="4.5703125" style="1" customWidth="1"/>
    <col min="5823" max="5823" width="5.85546875" style="1" customWidth="1"/>
    <col min="5824" max="5824" width="36" style="1" customWidth="1"/>
    <col min="5825" max="5825" width="9.7109375" style="1" customWidth="1"/>
    <col min="5826" max="5826" width="11.85546875" style="1" customWidth="1"/>
    <col min="5827" max="5827" width="9" style="1" customWidth="1"/>
    <col min="5828" max="5828" width="9.7109375" style="1" customWidth="1"/>
    <col min="5829" max="5829" width="9.28515625" style="1" customWidth="1"/>
    <col min="5830" max="5830" width="8.7109375" style="1" customWidth="1"/>
    <col min="5831" max="5831" width="6.85546875" style="1" customWidth="1"/>
    <col min="5832" max="6076" width="9.140625" style="1" customWidth="1"/>
    <col min="6077" max="6077" width="3.7109375" style="1"/>
    <col min="6078" max="6078" width="4.5703125" style="1" customWidth="1"/>
    <col min="6079" max="6079" width="5.85546875" style="1" customWidth="1"/>
    <col min="6080" max="6080" width="36" style="1" customWidth="1"/>
    <col min="6081" max="6081" width="9.7109375" style="1" customWidth="1"/>
    <col min="6082" max="6082" width="11.85546875" style="1" customWidth="1"/>
    <col min="6083" max="6083" width="9" style="1" customWidth="1"/>
    <col min="6084" max="6084" width="9.7109375" style="1" customWidth="1"/>
    <col min="6085" max="6085" width="9.28515625" style="1" customWidth="1"/>
    <col min="6086" max="6086" width="8.7109375" style="1" customWidth="1"/>
    <col min="6087" max="6087" width="6.85546875" style="1" customWidth="1"/>
    <col min="6088" max="6332" width="9.140625" style="1" customWidth="1"/>
    <col min="6333" max="6333" width="3.7109375" style="1"/>
    <col min="6334" max="6334" width="4.5703125" style="1" customWidth="1"/>
    <col min="6335" max="6335" width="5.85546875" style="1" customWidth="1"/>
    <col min="6336" max="6336" width="36" style="1" customWidth="1"/>
    <col min="6337" max="6337" width="9.7109375" style="1" customWidth="1"/>
    <col min="6338" max="6338" width="11.85546875" style="1" customWidth="1"/>
    <col min="6339" max="6339" width="9" style="1" customWidth="1"/>
    <col min="6340" max="6340" width="9.7109375" style="1" customWidth="1"/>
    <col min="6341" max="6341" width="9.28515625" style="1" customWidth="1"/>
    <col min="6342" max="6342" width="8.7109375" style="1" customWidth="1"/>
    <col min="6343" max="6343" width="6.85546875" style="1" customWidth="1"/>
    <col min="6344" max="6588" width="9.140625" style="1" customWidth="1"/>
    <col min="6589" max="6589" width="3.7109375" style="1"/>
    <col min="6590" max="6590" width="4.5703125" style="1" customWidth="1"/>
    <col min="6591" max="6591" width="5.85546875" style="1" customWidth="1"/>
    <col min="6592" max="6592" width="36" style="1" customWidth="1"/>
    <col min="6593" max="6593" width="9.7109375" style="1" customWidth="1"/>
    <col min="6594" max="6594" width="11.85546875" style="1" customWidth="1"/>
    <col min="6595" max="6595" width="9" style="1" customWidth="1"/>
    <col min="6596" max="6596" width="9.7109375" style="1" customWidth="1"/>
    <col min="6597" max="6597" width="9.28515625" style="1" customWidth="1"/>
    <col min="6598" max="6598" width="8.7109375" style="1" customWidth="1"/>
    <col min="6599" max="6599" width="6.85546875" style="1" customWidth="1"/>
    <col min="6600" max="6844" width="9.140625" style="1" customWidth="1"/>
    <col min="6845" max="6845" width="3.7109375" style="1"/>
    <col min="6846" max="6846" width="4.5703125" style="1" customWidth="1"/>
    <col min="6847" max="6847" width="5.85546875" style="1" customWidth="1"/>
    <col min="6848" max="6848" width="36" style="1" customWidth="1"/>
    <col min="6849" max="6849" width="9.7109375" style="1" customWidth="1"/>
    <col min="6850" max="6850" width="11.85546875" style="1" customWidth="1"/>
    <col min="6851" max="6851" width="9" style="1" customWidth="1"/>
    <col min="6852" max="6852" width="9.7109375" style="1" customWidth="1"/>
    <col min="6853" max="6853" width="9.28515625" style="1" customWidth="1"/>
    <col min="6854" max="6854" width="8.7109375" style="1" customWidth="1"/>
    <col min="6855" max="6855" width="6.85546875" style="1" customWidth="1"/>
    <col min="6856" max="7100" width="9.140625" style="1" customWidth="1"/>
    <col min="7101" max="7101" width="3.7109375" style="1"/>
    <col min="7102" max="7102" width="4.5703125" style="1" customWidth="1"/>
    <col min="7103" max="7103" width="5.85546875" style="1" customWidth="1"/>
    <col min="7104" max="7104" width="36" style="1" customWidth="1"/>
    <col min="7105" max="7105" width="9.7109375" style="1" customWidth="1"/>
    <col min="7106" max="7106" width="11.85546875" style="1" customWidth="1"/>
    <col min="7107" max="7107" width="9" style="1" customWidth="1"/>
    <col min="7108" max="7108" width="9.7109375" style="1" customWidth="1"/>
    <col min="7109" max="7109" width="9.28515625" style="1" customWidth="1"/>
    <col min="7110" max="7110" width="8.7109375" style="1" customWidth="1"/>
    <col min="7111" max="7111" width="6.85546875" style="1" customWidth="1"/>
    <col min="7112" max="7356" width="9.140625" style="1" customWidth="1"/>
    <col min="7357" max="7357" width="3.7109375" style="1"/>
    <col min="7358" max="7358" width="4.5703125" style="1" customWidth="1"/>
    <col min="7359" max="7359" width="5.85546875" style="1" customWidth="1"/>
    <col min="7360" max="7360" width="36" style="1" customWidth="1"/>
    <col min="7361" max="7361" width="9.7109375" style="1" customWidth="1"/>
    <col min="7362" max="7362" width="11.85546875" style="1" customWidth="1"/>
    <col min="7363" max="7363" width="9" style="1" customWidth="1"/>
    <col min="7364" max="7364" width="9.7109375" style="1" customWidth="1"/>
    <col min="7365" max="7365" width="9.28515625" style="1" customWidth="1"/>
    <col min="7366" max="7366" width="8.7109375" style="1" customWidth="1"/>
    <col min="7367" max="7367" width="6.85546875" style="1" customWidth="1"/>
    <col min="7368" max="7612" width="9.140625" style="1" customWidth="1"/>
    <col min="7613" max="7613" width="3.7109375" style="1"/>
    <col min="7614" max="7614" width="4.5703125" style="1" customWidth="1"/>
    <col min="7615" max="7615" width="5.85546875" style="1" customWidth="1"/>
    <col min="7616" max="7616" width="36" style="1" customWidth="1"/>
    <col min="7617" max="7617" width="9.7109375" style="1" customWidth="1"/>
    <col min="7618" max="7618" width="11.85546875" style="1" customWidth="1"/>
    <col min="7619" max="7619" width="9" style="1" customWidth="1"/>
    <col min="7620" max="7620" width="9.7109375" style="1" customWidth="1"/>
    <col min="7621" max="7621" width="9.28515625" style="1" customWidth="1"/>
    <col min="7622" max="7622" width="8.7109375" style="1" customWidth="1"/>
    <col min="7623" max="7623" width="6.85546875" style="1" customWidth="1"/>
    <col min="7624" max="7868" width="9.140625" style="1" customWidth="1"/>
    <col min="7869" max="7869" width="3.7109375" style="1"/>
    <col min="7870" max="7870" width="4.5703125" style="1" customWidth="1"/>
    <col min="7871" max="7871" width="5.85546875" style="1" customWidth="1"/>
    <col min="7872" max="7872" width="36" style="1" customWidth="1"/>
    <col min="7873" max="7873" width="9.7109375" style="1" customWidth="1"/>
    <col min="7874" max="7874" width="11.85546875" style="1" customWidth="1"/>
    <col min="7875" max="7875" width="9" style="1" customWidth="1"/>
    <col min="7876" max="7876" width="9.7109375" style="1" customWidth="1"/>
    <col min="7877" max="7877" width="9.28515625" style="1" customWidth="1"/>
    <col min="7878" max="7878" width="8.7109375" style="1" customWidth="1"/>
    <col min="7879" max="7879" width="6.85546875" style="1" customWidth="1"/>
    <col min="7880" max="8124" width="9.140625" style="1" customWidth="1"/>
    <col min="8125" max="8125" width="3.7109375" style="1"/>
    <col min="8126" max="8126" width="4.5703125" style="1" customWidth="1"/>
    <col min="8127" max="8127" width="5.85546875" style="1" customWidth="1"/>
    <col min="8128" max="8128" width="36" style="1" customWidth="1"/>
    <col min="8129" max="8129" width="9.7109375" style="1" customWidth="1"/>
    <col min="8130" max="8130" width="11.85546875" style="1" customWidth="1"/>
    <col min="8131" max="8131" width="9" style="1" customWidth="1"/>
    <col min="8132" max="8132" width="9.7109375" style="1" customWidth="1"/>
    <col min="8133" max="8133" width="9.28515625" style="1" customWidth="1"/>
    <col min="8134" max="8134" width="8.7109375" style="1" customWidth="1"/>
    <col min="8135" max="8135" width="6.85546875" style="1" customWidth="1"/>
    <col min="8136" max="8380" width="9.140625" style="1" customWidth="1"/>
    <col min="8381" max="8381" width="3.7109375" style="1"/>
    <col min="8382" max="8382" width="4.5703125" style="1" customWidth="1"/>
    <col min="8383" max="8383" width="5.85546875" style="1" customWidth="1"/>
    <col min="8384" max="8384" width="36" style="1" customWidth="1"/>
    <col min="8385" max="8385" width="9.7109375" style="1" customWidth="1"/>
    <col min="8386" max="8386" width="11.85546875" style="1" customWidth="1"/>
    <col min="8387" max="8387" width="9" style="1" customWidth="1"/>
    <col min="8388" max="8388" width="9.7109375" style="1" customWidth="1"/>
    <col min="8389" max="8389" width="9.28515625" style="1" customWidth="1"/>
    <col min="8390" max="8390" width="8.7109375" style="1" customWidth="1"/>
    <col min="8391" max="8391" width="6.85546875" style="1" customWidth="1"/>
    <col min="8392" max="8636" width="9.140625" style="1" customWidth="1"/>
    <col min="8637" max="8637" width="3.7109375" style="1"/>
    <col min="8638" max="8638" width="4.5703125" style="1" customWidth="1"/>
    <col min="8639" max="8639" width="5.85546875" style="1" customWidth="1"/>
    <col min="8640" max="8640" width="36" style="1" customWidth="1"/>
    <col min="8641" max="8641" width="9.7109375" style="1" customWidth="1"/>
    <col min="8642" max="8642" width="11.85546875" style="1" customWidth="1"/>
    <col min="8643" max="8643" width="9" style="1" customWidth="1"/>
    <col min="8644" max="8644" width="9.7109375" style="1" customWidth="1"/>
    <col min="8645" max="8645" width="9.28515625" style="1" customWidth="1"/>
    <col min="8646" max="8646" width="8.7109375" style="1" customWidth="1"/>
    <col min="8647" max="8647" width="6.85546875" style="1" customWidth="1"/>
    <col min="8648" max="8892" width="9.140625" style="1" customWidth="1"/>
    <col min="8893" max="8893" width="3.7109375" style="1"/>
    <col min="8894" max="8894" width="4.5703125" style="1" customWidth="1"/>
    <col min="8895" max="8895" width="5.85546875" style="1" customWidth="1"/>
    <col min="8896" max="8896" width="36" style="1" customWidth="1"/>
    <col min="8897" max="8897" width="9.7109375" style="1" customWidth="1"/>
    <col min="8898" max="8898" width="11.85546875" style="1" customWidth="1"/>
    <col min="8899" max="8899" width="9" style="1" customWidth="1"/>
    <col min="8900" max="8900" width="9.7109375" style="1" customWidth="1"/>
    <col min="8901" max="8901" width="9.28515625" style="1" customWidth="1"/>
    <col min="8902" max="8902" width="8.7109375" style="1" customWidth="1"/>
    <col min="8903" max="8903" width="6.85546875" style="1" customWidth="1"/>
    <col min="8904" max="9148" width="9.140625" style="1" customWidth="1"/>
    <col min="9149" max="9149" width="3.7109375" style="1"/>
    <col min="9150" max="9150" width="4.5703125" style="1" customWidth="1"/>
    <col min="9151" max="9151" width="5.85546875" style="1" customWidth="1"/>
    <col min="9152" max="9152" width="36" style="1" customWidth="1"/>
    <col min="9153" max="9153" width="9.7109375" style="1" customWidth="1"/>
    <col min="9154" max="9154" width="11.85546875" style="1" customWidth="1"/>
    <col min="9155" max="9155" width="9" style="1" customWidth="1"/>
    <col min="9156" max="9156" width="9.7109375" style="1" customWidth="1"/>
    <col min="9157" max="9157" width="9.28515625" style="1" customWidth="1"/>
    <col min="9158" max="9158" width="8.7109375" style="1" customWidth="1"/>
    <col min="9159" max="9159" width="6.85546875" style="1" customWidth="1"/>
    <col min="9160" max="9404" width="9.140625" style="1" customWidth="1"/>
    <col min="9405" max="9405" width="3.7109375" style="1"/>
    <col min="9406" max="9406" width="4.5703125" style="1" customWidth="1"/>
    <col min="9407" max="9407" width="5.85546875" style="1" customWidth="1"/>
    <col min="9408" max="9408" width="36" style="1" customWidth="1"/>
    <col min="9409" max="9409" width="9.7109375" style="1" customWidth="1"/>
    <col min="9410" max="9410" width="11.85546875" style="1" customWidth="1"/>
    <col min="9411" max="9411" width="9" style="1" customWidth="1"/>
    <col min="9412" max="9412" width="9.7109375" style="1" customWidth="1"/>
    <col min="9413" max="9413" width="9.28515625" style="1" customWidth="1"/>
    <col min="9414" max="9414" width="8.7109375" style="1" customWidth="1"/>
    <col min="9415" max="9415" width="6.85546875" style="1" customWidth="1"/>
    <col min="9416" max="9660" width="9.140625" style="1" customWidth="1"/>
    <col min="9661" max="9661" width="3.7109375" style="1"/>
    <col min="9662" max="9662" width="4.5703125" style="1" customWidth="1"/>
    <col min="9663" max="9663" width="5.85546875" style="1" customWidth="1"/>
    <col min="9664" max="9664" width="36" style="1" customWidth="1"/>
    <col min="9665" max="9665" width="9.7109375" style="1" customWidth="1"/>
    <col min="9666" max="9666" width="11.85546875" style="1" customWidth="1"/>
    <col min="9667" max="9667" width="9" style="1" customWidth="1"/>
    <col min="9668" max="9668" width="9.7109375" style="1" customWidth="1"/>
    <col min="9669" max="9669" width="9.28515625" style="1" customWidth="1"/>
    <col min="9670" max="9670" width="8.7109375" style="1" customWidth="1"/>
    <col min="9671" max="9671" width="6.85546875" style="1" customWidth="1"/>
    <col min="9672" max="9916" width="9.140625" style="1" customWidth="1"/>
    <col min="9917" max="9917" width="3.7109375" style="1"/>
    <col min="9918" max="9918" width="4.5703125" style="1" customWidth="1"/>
    <col min="9919" max="9919" width="5.85546875" style="1" customWidth="1"/>
    <col min="9920" max="9920" width="36" style="1" customWidth="1"/>
    <col min="9921" max="9921" width="9.7109375" style="1" customWidth="1"/>
    <col min="9922" max="9922" width="11.85546875" style="1" customWidth="1"/>
    <col min="9923" max="9923" width="9" style="1" customWidth="1"/>
    <col min="9924" max="9924" width="9.7109375" style="1" customWidth="1"/>
    <col min="9925" max="9925" width="9.28515625" style="1" customWidth="1"/>
    <col min="9926" max="9926" width="8.7109375" style="1" customWidth="1"/>
    <col min="9927" max="9927" width="6.85546875" style="1" customWidth="1"/>
    <col min="9928" max="10172" width="9.140625" style="1" customWidth="1"/>
    <col min="10173" max="10173" width="3.7109375" style="1"/>
    <col min="10174" max="10174" width="4.5703125" style="1" customWidth="1"/>
    <col min="10175" max="10175" width="5.85546875" style="1" customWidth="1"/>
    <col min="10176" max="10176" width="36" style="1" customWidth="1"/>
    <col min="10177" max="10177" width="9.7109375" style="1" customWidth="1"/>
    <col min="10178" max="10178" width="11.85546875" style="1" customWidth="1"/>
    <col min="10179" max="10179" width="9" style="1" customWidth="1"/>
    <col min="10180" max="10180" width="9.7109375" style="1" customWidth="1"/>
    <col min="10181" max="10181" width="9.28515625" style="1" customWidth="1"/>
    <col min="10182" max="10182" width="8.7109375" style="1" customWidth="1"/>
    <col min="10183" max="10183" width="6.85546875" style="1" customWidth="1"/>
    <col min="10184" max="10428" width="9.140625" style="1" customWidth="1"/>
    <col min="10429" max="10429" width="3.7109375" style="1"/>
    <col min="10430" max="10430" width="4.5703125" style="1" customWidth="1"/>
    <col min="10431" max="10431" width="5.85546875" style="1" customWidth="1"/>
    <col min="10432" max="10432" width="36" style="1" customWidth="1"/>
    <col min="10433" max="10433" width="9.7109375" style="1" customWidth="1"/>
    <col min="10434" max="10434" width="11.85546875" style="1" customWidth="1"/>
    <col min="10435" max="10435" width="9" style="1" customWidth="1"/>
    <col min="10436" max="10436" width="9.7109375" style="1" customWidth="1"/>
    <col min="10437" max="10437" width="9.28515625" style="1" customWidth="1"/>
    <col min="10438" max="10438" width="8.7109375" style="1" customWidth="1"/>
    <col min="10439" max="10439" width="6.85546875" style="1" customWidth="1"/>
    <col min="10440" max="10684" width="9.140625" style="1" customWidth="1"/>
    <col min="10685" max="10685" width="3.7109375" style="1"/>
    <col min="10686" max="10686" width="4.5703125" style="1" customWidth="1"/>
    <col min="10687" max="10687" width="5.85546875" style="1" customWidth="1"/>
    <col min="10688" max="10688" width="36" style="1" customWidth="1"/>
    <col min="10689" max="10689" width="9.7109375" style="1" customWidth="1"/>
    <col min="10690" max="10690" width="11.85546875" style="1" customWidth="1"/>
    <col min="10691" max="10691" width="9" style="1" customWidth="1"/>
    <col min="10692" max="10692" width="9.7109375" style="1" customWidth="1"/>
    <col min="10693" max="10693" width="9.28515625" style="1" customWidth="1"/>
    <col min="10694" max="10694" width="8.7109375" style="1" customWidth="1"/>
    <col min="10695" max="10695" width="6.85546875" style="1" customWidth="1"/>
    <col min="10696" max="10940" width="9.140625" style="1" customWidth="1"/>
    <col min="10941" max="10941" width="3.7109375" style="1"/>
    <col min="10942" max="10942" width="4.5703125" style="1" customWidth="1"/>
    <col min="10943" max="10943" width="5.85546875" style="1" customWidth="1"/>
    <col min="10944" max="10944" width="36" style="1" customWidth="1"/>
    <col min="10945" max="10945" width="9.7109375" style="1" customWidth="1"/>
    <col min="10946" max="10946" width="11.85546875" style="1" customWidth="1"/>
    <col min="10947" max="10947" width="9" style="1" customWidth="1"/>
    <col min="10948" max="10948" width="9.7109375" style="1" customWidth="1"/>
    <col min="10949" max="10949" width="9.28515625" style="1" customWidth="1"/>
    <col min="10950" max="10950" width="8.7109375" style="1" customWidth="1"/>
    <col min="10951" max="10951" width="6.85546875" style="1" customWidth="1"/>
    <col min="10952" max="11196" width="9.140625" style="1" customWidth="1"/>
    <col min="11197" max="11197" width="3.7109375" style="1"/>
    <col min="11198" max="11198" width="4.5703125" style="1" customWidth="1"/>
    <col min="11199" max="11199" width="5.85546875" style="1" customWidth="1"/>
    <col min="11200" max="11200" width="36" style="1" customWidth="1"/>
    <col min="11201" max="11201" width="9.7109375" style="1" customWidth="1"/>
    <col min="11202" max="11202" width="11.85546875" style="1" customWidth="1"/>
    <col min="11203" max="11203" width="9" style="1" customWidth="1"/>
    <col min="11204" max="11204" width="9.7109375" style="1" customWidth="1"/>
    <col min="11205" max="11205" width="9.28515625" style="1" customWidth="1"/>
    <col min="11206" max="11206" width="8.7109375" style="1" customWidth="1"/>
    <col min="11207" max="11207" width="6.85546875" style="1" customWidth="1"/>
    <col min="11208" max="11452" width="9.140625" style="1" customWidth="1"/>
    <col min="11453" max="11453" width="3.7109375" style="1"/>
    <col min="11454" max="11454" width="4.5703125" style="1" customWidth="1"/>
    <col min="11455" max="11455" width="5.85546875" style="1" customWidth="1"/>
    <col min="11456" max="11456" width="36" style="1" customWidth="1"/>
    <col min="11457" max="11457" width="9.7109375" style="1" customWidth="1"/>
    <col min="11458" max="11458" width="11.85546875" style="1" customWidth="1"/>
    <col min="11459" max="11459" width="9" style="1" customWidth="1"/>
    <col min="11460" max="11460" width="9.7109375" style="1" customWidth="1"/>
    <col min="11461" max="11461" width="9.28515625" style="1" customWidth="1"/>
    <col min="11462" max="11462" width="8.7109375" style="1" customWidth="1"/>
    <col min="11463" max="11463" width="6.85546875" style="1" customWidth="1"/>
    <col min="11464" max="11708" width="9.140625" style="1" customWidth="1"/>
    <col min="11709" max="11709" width="3.7109375" style="1"/>
    <col min="11710" max="11710" width="4.5703125" style="1" customWidth="1"/>
    <col min="11711" max="11711" width="5.85546875" style="1" customWidth="1"/>
    <col min="11712" max="11712" width="36" style="1" customWidth="1"/>
    <col min="11713" max="11713" width="9.7109375" style="1" customWidth="1"/>
    <col min="11714" max="11714" width="11.85546875" style="1" customWidth="1"/>
    <col min="11715" max="11715" width="9" style="1" customWidth="1"/>
    <col min="11716" max="11716" width="9.7109375" style="1" customWidth="1"/>
    <col min="11717" max="11717" width="9.28515625" style="1" customWidth="1"/>
    <col min="11718" max="11718" width="8.7109375" style="1" customWidth="1"/>
    <col min="11719" max="11719" width="6.85546875" style="1" customWidth="1"/>
    <col min="11720" max="11964" width="9.140625" style="1" customWidth="1"/>
    <col min="11965" max="11965" width="3.7109375" style="1"/>
    <col min="11966" max="11966" width="4.5703125" style="1" customWidth="1"/>
    <col min="11967" max="11967" width="5.85546875" style="1" customWidth="1"/>
    <col min="11968" max="11968" width="36" style="1" customWidth="1"/>
    <col min="11969" max="11969" width="9.7109375" style="1" customWidth="1"/>
    <col min="11970" max="11970" width="11.85546875" style="1" customWidth="1"/>
    <col min="11971" max="11971" width="9" style="1" customWidth="1"/>
    <col min="11972" max="11972" width="9.7109375" style="1" customWidth="1"/>
    <col min="11973" max="11973" width="9.28515625" style="1" customWidth="1"/>
    <col min="11974" max="11974" width="8.7109375" style="1" customWidth="1"/>
    <col min="11975" max="11975" width="6.85546875" style="1" customWidth="1"/>
    <col min="11976" max="12220" width="9.140625" style="1" customWidth="1"/>
    <col min="12221" max="12221" width="3.7109375" style="1"/>
    <col min="12222" max="12222" width="4.5703125" style="1" customWidth="1"/>
    <col min="12223" max="12223" width="5.85546875" style="1" customWidth="1"/>
    <col min="12224" max="12224" width="36" style="1" customWidth="1"/>
    <col min="12225" max="12225" width="9.7109375" style="1" customWidth="1"/>
    <col min="12226" max="12226" width="11.85546875" style="1" customWidth="1"/>
    <col min="12227" max="12227" width="9" style="1" customWidth="1"/>
    <col min="12228" max="12228" width="9.7109375" style="1" customWidth="1"/>
    <col min="12229" max="12229" width="9.28515625" style="1" customWidth="1"/>
    <col min="12230" max="12230" width="8.7109375" style="1" customWidth="1"/>
    <col min="12231" max="12231" width="6.85546875" style="1" customWidth="1"/>
    <col min="12232" max="12476" width="9.140625" style="1" customWidth="1"/>
    <col min="12477" max="12477" width="3.7109375" style="1"/>
    <col min="12478" max="12478" width="4.5703125" style="1" customWidth="1"/>
    <col min="12479" max="12479" width="5.85546875" style="1" customWidth="1"/>
    <col min="12480" max="12480" width="36" style="1" customWidth="1"/>
    <col min="12481" max="12481" width="9.7109375" style="1" customWidth="1"/>
    <col min="12482" max="12482" width="11.85546875" style="1" customWidth="1"/>
    <col min="12483" max="12483" width="9" style="1" customWidth="1"/>
    <col min="12484" max="12484" width="9.7109375" style="1" customWidth="1"/>
    <col min="12485" max="12485" width="9.28515625" style="1" customWidth="1"/>
    <col min="12486" max="12486" width="8.7109375" style="1" customWidth="1"/>
    <col min="12487" max="12487" width="6.85546875" style="1" customWidth="1"/>
    <col min="12488" max="12732" width="9.140625" style="1" customWidth="1"/>
    <col min="12733" max="12733" width="3.7109375" style="1"/>
    <col min="12734" max="12734" width="4.5703125" style="1" customWidth="1"/>
    <col min="12735" max="12735" width="5.85546875" style="1" customWidth="1"/>
    <col min="12736" max="12736" width="36" style="1" customWidth="1"/>
    <col min="12737" max="12737" width="9.7109375" style="1" customWidth="1"/>
    <col min="12738" max="12738" width="11.85546875" style="1" customWidth="1"/>
    <col min="12739" max="12739" width="9" style="1" customWidth="1"/>
    <col min="12740" max="12740" width="9.7109375" style="1" customWidth="1"/>
    <col min="12741" max="12741" width="9.28515625" style="1" customWidth="1"/>
    <col min="12742" max="12742" width="8.7109375" style="1" customWidth="1"/>
    <col min="12743" max="12743" width="6.85546875" style="1" customWidth="1"/>
    <col min="12744" max="12988" width="9.140625" style="1" customWidth="1"/>
    <col min="12989" max="12989" width="3.7109375" style="1"/>
    <col min="12990" max="12990" width="4.5703125" style="1" customWidth="1"/>
    <col min="12991" max="12991" width="5.85546875" style="1" customWidth="1"/>
    <col min="12992" max="12992" width="36" style="1" customWidth="1"/>
    <col min="12993" max="12993" width="9.7109375" style="1" customWidth="1"/>
    <col min="12994" max="12994" width="11.85546875" style="1" customWidth="1"/>
    <col min="12995" max="12995" width="9" style="1" customWidth="1"/>
    <col min="12996" max="12996" width="9.7109375" style="1" customWidth="1"/>
    <col min="12997" max="12997" width="9.28515625" style="1" customWidth="1"/>
    <col min="12998" max="12998" width="8.7109375" style="1" customWidth="1"/>
    <col min="12999" max="12999" width="6.85546875" style="1" customWidth="1"/>
    <col min="13000" max="13244" width="9.140625" style="1" customWidth="1"/>
    <col min="13245" max="13245" width="3.7109375" style="1"/>
    <col min="13246" max="13246" width="4.5703125" style="1" customWidth="1"/>
    <col min="13247" max="13247" width="5.85546875" style="1" customWidth="1"/>
    <col min="13248" max="13248" width="36" style="1" customWidth="1"/>
    <col min="13249" max="13249" width="9.7109375" style="1" customWidth="1"/>
    <col min="13250" max="13250" width="11.85546875" style="1" customWidth="1"/>
    <col min="13251" max="13251" width="9" style="1" customWidth="1"/>
    <col min="13252" max="13252" width="9.7109375" style="1" customWidth="1"/>
    <col min="13253" max="13253" width="9.28515625" style="1" customWidth="1"/>
    <col min="13254" max="13254" width="8.7109375" style="1" customWidth="1"/>
    <col min="13255" max="13255" width="6.85546875" style="1" customWidth="1"/>
    <col min="13256" max="13500" width="9.140625" style="1" customWidth="1"/>
    <col min="13501" max="13501" width="3.7109375" style="1"/>
    <col min="13502" max="13502" width="4.5703125" style="1" customWidth="1"/>
    <col min="13503" max="13503" width="5.85546875" style="1" customWidth="1"/>
    <col min="13504" max="13504" width="36" style="1" customWidth="1"/>
    <col min="13505" max="13505" width="9.7109375" style="1" customWidth="1"/>
    <col min="13506" max="13506" width="11.85546875" style="1" customWidth="1"/>
    <col min="13507" max="13507" width="9" style="1" customWidth="1"/>
    <col min="13508" max="13508" width="9.7109375" style="1" customWidth="1"/>
    <col min="13509" max="13509" width="9.28515625" style="1" customWidth="1"/>
    <col min="13510" max="13510" width="8.7109375" style="1" customWidth="1"/>
    <col min="13511" max="13511" width="6.85546875" style="1" customWidth="1"/>
    <col min="13512" max="13756" width="9.140625" style="1" customWidth="1"/>
    <col min="13757" max="13757" width="3.7109375" style="1"/>
    <col min="13758" max="13758" width="4.5703125" style="1" customWidth="1"/>
    <col min="13759" max="13759" width="5.85546875" style="1" customWidth="1"/>
    <col min="13760" max="13760" width="36" style="1" customWidth="1"/>
    <col min="13761" max="13761" width="9.7109375" style="1" customWidth="1"/>
    <col min="13762" max="13762" width="11.85546875" style="1" customWidth="1"/>
    <col min="13763" max="13763" width="9" style="1" customWidth="1"/>
    <col min="13764" max="13764" width="9.7109375" style="1" customWidth="1"/>
    <col min="13765" max="13765" width="9.28515625" style="1" customWidth="1"/>
    <col min="13766" max="13766" width="8.7109375" style="1" customWidth="1"/>
    <col min="13767" max="13767" width="6.85546875" style="1" customWidth="1"/>
    <col min="13768" max="14012" width="9.140625" style="1" customWidth="1"/>
    <col min="14013" max="14013" width="3.7109375" style="1"/>
    <col min="14014" max="14014" width="4.5703125" style="1" customWidth="1"/>
    <col min="14015" max="14015" width="5.85546875" style="1" customWidth="1"/>
    <col min="14016" max="14016" width="36" style="1" customWidth="1"/>
    <col min="14017" max="14017" width="9.7109375" style="1" customWidth="1"/>
    <col min="14018" max="14018" width="11.85546875" style="1" customWidth="1"/>
    <col min="14019" max="14019" width="9" style="1" customWidth="1"/>
    <col min="14020" max="14020" width="9.7109375" style="1" customWidth="1"/>
    <col min="14021" max="14021" width="9.28515625" style="1" customWidth="1"/>
    <col min="14022" max="14022" width="8.7109375" style="1" customWidth="1"/>
    <col min="14023" max="14023" width="6.85546875" style="1" customWidth="1"/>
    <col min="14024" max="14268" width="9.140625" style="1" customWidth="1"/>
    <col min="14269" max="14269" width="3.7109375" style="1"/>
    <col min="14270" max="14270" width="4.5703125" style="1" customWidth="1"/>
    <col min="14271" max="14271" width="5.85546875" style="1" customWidth="1"/>
    <col min="14272" max="14272" width="36" style="1" customWidth="1"/>
    <col min="14273" max="14273" width="9.7109375" style="1" customWidth="1"/>
    <col min="14274" max="14274" width="11.85546875" style="1" customWidth="1"/>
    <col min="14275" max="14275" width="9" style="1" customWidth="1"/>
    <col min="14276" max="14276" width="9.7109375" style="1" customWidth="1"/>
    <col min="14277" max="14277" width="9.28515625" style="1" customWidth="1"/>
    <col min="14278" max="14278" width="8.7109375" style="1" customWidth="1"/>
    <col min="14279" max="14279" width="6.85546875" style="1" customWidth="1"/>
    <col min="14280" max="14524" width="9.140625" style="1" customWidth="1"/>
    <col min="14525" max="14525" width="3.7109375" style="1"/>
    <col min="14526" max="14526" width="4.5703125" style="1" customWidth="1"/>
    <col min="14527" max="14527" width="5.85546875" style="1" customWidth="1"/>
    <col min="14528" max="14528" width="36" style="1" customWidth="1"/>
    <col min="14529" max="14529" width="9.7109375" style="1" customWidth="1"/>
    <col min="14530" max="14530" width="11.85546875" style="1" customWidth="1"/>
    <col min="14531" max="14531" width="9" style="1" customWidth="1"/>
    <col min="14532" max="14532" width="9.7109375" style="1" customWidth="1"/>
    <col min="14533" max="14533" width="9.28515625" style="1" customWidth="1"/>
    <col min="14534" max="14534" width="8.7109375" style="1" customWidth="1"/>
    <col min="14535" max="14535" width="6.85546875" style="1" customWidth="1"/>
    <col min="14536" max="14780" width="9.140625" style="1" customWidth="1"/>
    <col min="14781" max="14781" width="3.7109375" style="1"/>
    <col min="14782" max="14782" width="4.5703125" style="1" customWidth="1"/>
    <col min="14783" max="14783" width="5.85546875" style="1" customWidth="1"/>
    <col min="14784" max="14784" width="36" style="1" customWidth="1"/>
    <col min="14785" max="14785" width="9.7109375" style="1" customWidth="1"/>
    <col min="14786" max="14786" width="11.85546875" style="1" customWidth="1"/>
    <col min="14787" max="14787" width="9" style="1" customWidth="1"/>
    <col min="14788" max="14788" width="9.7109375" style="1" customWidth="1"/>
    <col min="14789" max="14789" width="9.28515625" style="1" customWidth="1"/>
    <col min="14790" max="14790" width="8.7109375" style="1" customWidth="1"/>
    <col min="14791" max="14791" width="6.85546875" style="1" customWidth="1"/>
    <col min="14792" max="15036" width="9.140625" style="1" customWidth="1"/>
    <col min="15037" max="15037" width="3.7109375" style="1"/>
    <col min="15038" max="15038" width="4.5703125" style="1" customWidth="1"/>
    <col min="15039" max="15039" width="5.85546875" style="1" customWidth="1"/>
    <col min="15040" max="15040" width="36" style="1" customWidth="1"/>
    <col min="15041" max="15041" width="9.7109375" style="1" customWidth="1"/>
    <col min="15042" max="15042" width="11.85546875" style="1" customWidth="1"/>
    <col min="15043" max="15043" width="9" style="1" customWidth="1"/>
    <col min="15044" max="15044" width="9.7109375" style="1" customWidth="1"/>
    <col min="15045" max="15045" width="9.28515625" style="1" customWidth="1"/>
    <col min="15046" max="15046" width="8.7109375" style="1" customWidth="1"/>
    <col min="15047" max="15047" width="6.85546875" style="1" customWidth="1"/>
    <col min="15048" max="15292" width="9.140625" style="1" customWidth="1"/>
    <col min="15293" max="15293" width="3.7109375" style="1"/>
    <col min="15294" max="15294" width="4.5703125" style="1" customWidth="1"/>
    <col min="15295" max="15295" width="5.85546875" style="1" customWidth="1"/>
    <col min="15296" max="15296" width="36" style="1" customWidth="1"/>
    <col min="15297" max="15297" width="9.7109375" style="1" customWidth="1"/>
    <col min="15298" max="15298" width="11.85546875" style="1" customWidth="1"/>
    <col min="15299" max="15299" width="9" style="1" customWidth="1"/>
    <col min="15300" max="15300" width="9.7109375" style="1" customWidth="1"/>
    <col min="15301" max="15301" width="9.28515625" style="1" customWidth="1"/>
    <col min="15302" max="15302" width="8.7109375" style="1" customWidth="1"/>
    <col min="15303" max="15303" width="6.85546875" style="1" customWidth="1"/>
    <col min="15304" max="15548" width="9.140625" style="1" customWidth="1"/>
    <col min="15549" max="15549" width="3.7109375" style="1"/>
    <col min="15550" max="15550" width="4.5703125" style="1" customWidth="1"/>
    <col min="15551" max="15551" width="5.85546875" style="1" customWidth="1"/>
    <col min="15552" max="15552" width="36" style="1" customWidth="1"/>
    <col min="15553" max="15553" width="9.7109375" style="1" customWidth="1"/>
    <col min="15554" max="15554" width="11.85546875" style="1" customWidth="1"/>
    <col min="15555" max="15555" width="9" style="1" customWidth="1"/>
    <col min="15556" max="15556" width="9.7109375" style="1" customWidth="1"/>
    <col min="15557" max="15557" width="9.28515625" style="1" customWidth="1"/>
    <col min="15558" max="15558" width="8.7109375" style="1" customWidth="1"/>
    <col min="15559" max="15559" width="6.85546875" style="1" customWidth="1"/>
    <col min="15560" max="15804" width="9.140625" style="1" customWidth="1"/>
    <col min="15805" max="15805" width="3.7109375" style="1"/>
    <col min="15806" max="15806" width="4.5703125" style="1" customWidth="1"/>
    <col min="15807" max="15807" width="5.85546875" style="1" customWidth="1"/>
    <col min="15808" max="15808" width="36" style="1" customWidth="1"/>
    <col min="15809" max="15809" width="9.7109375" style="1" customWidth="1"/>
    <col min="15810" max="15810" width="11.85546875" style="1" customWidth="1"/>
    <col min="15811" max="15811" width="9" style="1" customWidth="1"/>
    <col min="15812" max="15812" width="9.7109375" style="1" customWidth="1"/>
    <col min="15813" max="15813" width="9.28515625" style="1" customWidth="1"/>
    <col min="15814" max="15814" width="8.7109375" style="1" customWidth="1"/>
    <col min="15815" max="15815" width="6.85546875" style="1" customWidth="1"/>
    <col min="15816" max="16060" width="9.140625" style="1" customWidth="1"/>
    <col min="16061" max="16061" width="3.7109375" style="1"/>
    <col min="16062" max="16062" width="4.5703125" style="1" customWidth="1"/>
    <col min="16063" max="16063" width="5.85546875" style="1" customWidth="1"/>
    <col min="16064" max="16064" width="36" style="1" customWidth="1"/>
    <col min="16065" max="16065" width="9.7109375" style="1" customWidth="1"/>
    <col min="16066" max="16066" width="11.85546875" style="1" customWidth="1"/>
    <col min="16067" max="16067" width="9" style="1" customWidth="1"/>
    <col min="16068" max="16068" width="9.7109375" style="1" customWidth="1"/>
    <col min="16069" max="16069" width="9.28515625" style="1" customWidth="1"/>
    <col min="16070" max="16070" width="8.7109375" style="1" customWidth="1"/>
    <col min="16071" max="16071" width="6.85546875" style="1" customWidth="1"/>
    <col min="16072" max="16316" width="9.140625" style="1" customWidth="1"/>
    <col min="16317" max="16384" width="3.7109375" style="1"/>
  </cols>
  <sheetData>
    <row r="1" spans="1:9" x14ac:dyDescent="0.2">
      <c r="C1" s="4"/>
      <c r="G1" s="120"/>
      <c r="H1" s="120"/>
      <c r="I1" s="120"/>
    </row>
    <row r="2" spans="1:9" x14ac:dyDescent="0.2">
      <c r="A2" s="126" t="s">
        <v>17</v>
      </c>
      <c r="B2" s="126"/>
      <c r="C2" s="126"/>
      <c r="D2" s="126"/>
      <c r="E2" s="126"/>
      <c r="F2" s="126"/>
      <c r="G2" s="126"/>
      <c r="H2" s="126"/>
      <c r="I2" s="126"/>
    </row>
    <row r="3" spans="1:9" x14ac:dyDescent="0.2">
      <c r="A3" s="2"/>
      <c r="B3" s="2"/>
      <c r="C3" s="2"/>
      <c r="D3" s="2"/>
      <c r="E3" s="2"/>
      <c r="F3" s="2"/>
      <c r="G3" s="2"/>
      <c r="H3" s="2"/>
      <c r="I3" s="2"/>
    </row>
    <row r="4" spans="1:9" x14ac:dyDescent="0.2">
      <c r="A4" s="2"/>
      <c r="B4" s="2"/>
      <c r="C4" s="127" t="s">
        <v>18</v>
      </c>
      <c r="D4" s="127"/>
      <c r="E4" s="127"/>
      <c r="F4" s="127"/>
      <c r="G4" s="127"/>
      <c r="H4" s="127"/>
      <c r="I4" s="127"/>
    </row>
    <row r="5" spans="1:9" ht="11.25" customHeight="1" x14ac:dyDescent="0.2">
      <c r="A5" s="90"/>
      <c r="B5" s="90"/>
      <c r="C5" s="129" t="s">
        <v>53</v>
      </c>
      <c r="D5" s="129"/>
      <c r="E5" s="129"/>
      <c r="F5" s="129"/>
      <c r="G5" s="129"/>
      <c r="H5" s="129"/>
      <c r="I5" s="129"/>
    </row>
    <row r="6" spans="1:9" x14ac:dyDescent="0.2">
      <c r="A6" s="124" t="s">
        <v>19</v>
      </c>
      <c r="B6" s="124"/>
      <c r="C6" s="124"/>
      <c r="D6" s="128" t="str">
        <f>'Kopt a'!B13</f>
        <v>Dzīvojamā ēka ar kad. apz. 17000440113 001 un 17000440113 002</v>
      </c>
      <c r="E6" s="128"/>
      <c r="F6" s="128"/>
      <c r="G6" s="128"/>
      <c r="H6" s="128"/>
      <c r="I6" s="128"/>
    </row>
    <row r="7" spans="1:9" x14ac:dyDescent="0.2">
      <c r="A7" s="124" t="s">
        <v>6</v>
      </c>
      <c r="B7" s="124"/>
      <c r="C7" s="124"/>
      <c r="D7" s="125" t="str">
        <f>'Kopt a'!B14</f>
        <v xml:space="preserve">Dzīvojamo ēku vienkāršota atjaunošana </v>
      </c>
      <c r="E7" s="125"/>
      <c r="F7" s="125"/>
      <c r="G7" s="125"/>
      <c r="H7" s="125"/>
      <c r="I7" s="125"/>
    </row>
    <row r="8" spans="1:9" x14ac:dyDescent="0.2">
      <c r="A8" s="134" t="s">
        <v>20</v>
      </c>
      <c r="B8" s="134"/>
      <c r="C8" s="134"/>
      <c r="D8" s="125" t="str">
        <f>'Kopt a'!B15</f>
        <v>Mirdzas Ķempes iela 6, Liepājā</v>
      </c>
      <c r="E8" s="125"/>
      <c r="F8" s="125"/>
      <c r="G8" s="125"/>
      <c r="H8" s="125"/>
      <c r="I8" s="125"/>
    </row>
    <row r="9" spans="1:9" x14ac:dyDescent="0.2">
      <c r="A9" s="134" t="s">
        <v>21</v>
      </c>
      <c r="B9" s="134"/>
      <c r="C9" s="134"/>
      <c r="D9" s="125" t="str">
        <f>'Kopt a'!B16</f>
        <v>WS-39-17</v>
      </c>
      <c r="E9" s="125"/>
      <c r="F9" s="125"/>
      <c r="G9" s="125"/>
      <c r="H9" s="125"/>
      <c r="I9" s="125"/>
    </row>
    <row r="10" spans="1:9" x14ac:dyDescent="0.2">
      <c r="C10" s="4" t="s">
        <v>22</v>
      </c>
      <c r="D10" s="135">
        <f>E35</f>
        <v>0</v>
      </c>
      <c r="E10" s="135"/>
      <c r="F10" s="83"/>
      <c r="G10" s="83"/>
      <c r="H10" s="83"/>
      <c r="I10" s="83"/>
    </row>
    <row r="11" spans="1:9" x14ac:dyDescent="0.2">
      <c r="C11" s="4" t="s">
        <v>23</v>
      </c>
      <c r="D11" s="135">
        <f>I31</f>
        <v>0</v>
      </c>
      <c r="E11" s="135"/>
      <c r="F11" s="83"/>
      <c r="G11" s="83"/>
      <c r="H11" s="83"/>
      <c r="I11" s="83"/>
    </row>
    <row r="12" spans="1:9" ht="12" thickBot="1" x14ac:dyDescent="0.25">
      <c r="F12" s="18"/>
      <c r="G12" s="18"/>
      <c r="H12" s="18"/>
      <c r="I12" s="18"/>
    </row>
    <row r="13" spans="1:9" x14ac:dyDescent="0.2">
      <c r="A13" s="138" t="s">
        <v>24</v>
      </c>
      <c r="B13" s="140" t="s">
        <v>25</v>
      </c>
      <c r="C13" s="142" t="s">
        <v>26</v>
      </c>
      <c r="D13" s="143"/>
      <c r="E13" s="146" t="s">
        <v>27</v>
      </c>
      <c r="F13" s="130" t="s">
        <v>28</v>
      </c>
      <c r="G13" s="131"/>
      <c r="H13" s="131"/>
      <c r="I13" s="132" t="s">
        <v>29</v>
      </c>
    </row>
    <row r="14" spans="1:9" ht="23.25" thickBot="1" x14ac:dyDescent="0.25">
      <c r="A14" s="139"/>
      <c r="B14" s="141"/>
      <c r="C14" s="144"/>
      <c r="D14" s="145"/>
      <c r="E14" s="147"/>
      <c r="F14" s="19" t="s">
        <v>30</v>
      </c>
      <c r="G14" s="20" t="s">
        <v>31</v>
      </c>
      <c r="H14" s="20" t="s">
        <v>32</v>
      </c>
      <c r="I14" s="133"/>
    </row>
    <row r="15" spans="1:9" x14ac:dyDescent="0.2">
      <c r="A15" s="78">
        <f>IF(E15=0,0,IF(COUNTBLANK(E15)=1,0,COUNTA($E$15:E15)))</f>
        <v>0</v>
      </c>
      <c r="B15" s="24">
        <f>IF(A15=0,0,CONCATENATE("Lt-",A15))</f>
        <v>0</v>
      </c>
      <c r="C15" s="148" t="str">
        <f>'1a'!C2:I2</f>
        <v>Korpusa nr.001 siltināšanas darbi</v>
      </c>
      <c r="D15" s="149"/>
      <c r="E15" s="60">
        <f>'1a'!P71</f>
        <v>0</v>
      </c>
      <c r="F15" s="55">
        <f>'1a'!M71</f>
        <v>0</v>
      </c>
      <c r="G15" s="56">
        <f>'1a'!N71</f>
        <v>0</v>
      </c>
      <c r="H15" s="56">
        <f>'1a'!O71</f>
        <v>0</v>
      </c>
      <c r="I15" s="57">
        <f>'1a'!L71</f>
        <v>0</v>
      </c>
    </row>
    <row r="16" spans="1:9" x14ac:dyDescent="0.2">
      <c r="A16" s="79">
        <f>IF(E16=0,0,IF(COUNTBLANK(E16)=1,0,COUNTA($E$15:E16)))</f>
        <v>0</v>
      </c>
      <c r="B16" s="25">
        <f>IF(A16=0,0,CONCATENATE("Lt-",A16))</f>
        <v>0</v>
      </c>
      <c r="C16" s="136" t="str">
        <f>'2a'!C2:I2</f>
        <v>Cokola siltināšanas darbi</v>
      </c>
      <c r="D16" s="137"/>
      <c r="E16" s="61">
        <f>'2a'!P58</f>
        <v>0</v>
      </c>
      <c r="F16" s="46">
        <f>'2a'!M58</f>
        <v>0</v>
      </c>
      <c r="G16" s="58">
        <f>'2a'!N58</f>
        <v>0</v>
      </c>
      <c r="H16" s="58">
        <f>'2a'!O58</f>
        <v>0</v>
      </c>
      <c r="I16" s="59">
        <f>'2a'!L58</f>
        <v>0</v>
      </c>
    </row>
    <row r="17" spans="1:9" x14ac:dyDescent="0.2">
      <c r="A17" s="79">
        <f>IF(E17=0,0,IF(COUNTBLANK(E17)=1,0,COUNTA($E$15:E17)))</f>
        <v>0</v>
      </c>
      <c r="B17" s="25">
        <f t="shared" ref="B17:B30" si="0">IF(A17=0,0,CONCATENATE("Lt-",A17))</f>
        <v>0</v>
      </c>
      <c r="C17" s="136" t="str">
        <f>'3a'!C2:I2</f>
        <v>Pagraba pārseguma siltināšanas darbi</v>
      </c>
      <c r="D17" s="137"/>
      <c r="E17" s="62">
        <f>'3a'!P22</f>
        <v>0</v>
      </c>
      <c r="F17" s="46">
        <f>'3a'!M22</f>
        <v>0</v>
      </c>
      <c r="G17" s="58">
        <f>'3a'!N22</f>
        <v>0</v>
      </c>
      <c r="H17" s="58">
        <f>'3a'!O22</f>
        <v>0</v>
      </c>
      <c r="I17" s="59">
        <f>'3a'!L22</f>
        <v>0</v>
      </c>
    </row>
    <row r="18" spans="1:9" ht="11.25" customHeight="1" x14ac:dyDescent="0.2">
      <c r="A18" s="79">
        <f>IF(E18=0,0,IF(COUNTBLANK(E18)=1,0,COUNTA($E$15:E18)))</f>
        <v>0</v>
      </c>
      <c r="B18" s="25">
        <f t="shared" si="0"/>
        <v>0</v>
      </c>
      <c r="C18" s="136" t="str">
        <f>'4a'!C2:I2</f>
        <v>Logu un durvju nomaiņa</v>
      </c>
      <c r="D18" s="137"/>
      <c r="E18" s="62">
        <f>'4a'!P66</f>
        <v>0</v>
      </c>
      <c r="F18" s="46">
        <f>'4a'!M66</f>
        <v>0</v>
      </c>
      <c r="G18" s="58">
        <f>'4a'!N66</f>
        <v>0</v>
      </c>
      <c r="H18" s="58">
        <f>'4a'!O66</f>
        <v>0</v>
      </c>
      <c r="I18" s="59">
        <f>'4a'!L66</f>
        <v>0</v>
      </c>
    </row>
    <row r="19" spans="1:9" x14ac:dyDescent="0.2">
      <c r="A19" s="79">
        <f>IF(E19=0,0,IF(COUNTBLANK(E19)=1,0,COUNTA($E$15:E19)))</f>
        <v>0</v>
      </c>
      <c r="B19" s="25">
        <f t="shared" si="0"/>
        <v>0</v>
      </c>
      <c r="C19" s="136" t="str">
        <f>'5a'!C2:I2</f>
        <v>Bēniņu siltināšanai veicamie būvdarbi (ēka 001)</v>
      </c>
      <c r="D19" s="137"/>
      <c r="E19" s="62">
        <f>'5a'!P57</f>
        <v>0</v>
      </c>
      <c r="F19" s="46">
        <f>'5a'!M57</f>
        <v>0</v>
      </c>
      <c r="G19" s="58">
        <f>'5a'!N57</f>
        <v>0</v>
      </c>
      <c r="H19" s="58">
        <f>'5a'!O57</f>
        <v>0</v>
      </c>
      <c r="I19" s="59">
        <f>'5a'!L57</f>
        <v>0</v>
      </c>
    </row>
    <row r="20" spans="1:9" x14ac:dyDescent="0.2">
      <c r="A20" s="79">
        <f>IF(E20=0,0,IF(COUNTBLANK(E20)=1,0,COUNTA($E$15:E20)))</f>
        <v>0</v>
      </c>
      <c r="B20" s="25">
        <f t="shared" si="0"/>
        <v>0</v>
      </c>
      <c r="C20" s="136" t="str">
        <f>'6a'!C2:I2</f>
        <v>5.stāva lodžiju jumtiņu siltināšana un lodžiju stiprinājumi</v>
      </c>
      <c r="D20" s="137"/>
      <c r="E20" s="62">
        <f>'6a'!P49</f>
        <v>0</v>
      </c>
      <c r="F20" s="46">
        <f>'6a'!M49</f>
        <v>0</v>
      </c>
      <c r="G20" s="58">
        <f>'6a'!N49</f>
        <v>0</v>
      </c>
      <c r="H20" s="58">
        <f>'6a'!O49</f>
        <v>0</v>
      </c>
      <c r="I20" s="59">
        <f>'6a'!L49</f>
        <v>0</v>
      </c>
    </row>
    <row r="21" spans="1:9" x14ac:dyDescent="0.2">
      <c r="A21" s="79">
        <f>IF(E21=0,0,IF(COUNTBLANK(E21)=1,0,COUNTA($E$15:E21)))</f>
        <v>0</v>
      </c>
      <c r="B21" s="25">
        <f t="shared" si="0"/>
        <v>0</v>
      </c>
      <c r="C21" s="136" t="str">
        <f>'7a'!C2:I2</f>
        <v xml:space="preserve">AVK daļa ēkai nr.001 (mazā), ēka "A" </v>
      </c>
      <c r="D21" s="137"/>
      <c r="E21" s="62">
        <f>'7a'!P119</f>
        <v>0</v>
      </c>
      <c r="F21" s="46">
        <f>'7a'!M119</f>
        <v>0</v>
      </c>
      <c r="G21" s="58">
        <f>'7a'!N119</f>
        <v>0</v>
      </c>
      <c r="H21" s="58">
        <f>'7a'!O119</f>
        <v>0</v>
      </c>
      <c r="I21" s="59">
        <f>'7a'!L119</f>
        <v>0</v>
      </c>
    </row>
    <row r="22" spans="1:9" x14ac:dyDescent="0.2">
      <c r="A22" s="79">
        <f>IF(E22=0,0,IF(COUNTBLANK(E22)=1,0,COUNTA($E$15:E22)))</f>
        <v>0</v>
      </c>
      <c r="B22" s="25">
        <f t="shared" si="0"/>
        <v>0</v>
      </c>
      <c r="C22" s="136" t="str">
        <f>'8a'!C2:I2</f>
        <v>Zibens aizsardzība</v>
      </c>
      <c r="D22" s="137"/>
      <c r="E22" s="62">
        <f>'8a'!P42</f>
        <v>0</v>
      </c>
      <c r="F22" s="46">
        <f>'8a'!M42</f>
        <v>0</v>
      </c>
      <c r="G22" s="58">
        <f>'8a'!N42</f>
        <v>0</v>
      </c>
      <c r="H22" s="58">
        <f>'8a'!O42</f>
        <v>0</v>
      </c>
      <c r="I22" s="59">
        <f>'8a'!L42</f>
        <v>0</v>
      </c>
    </row>
    <row r="23" spans="1:9" x14ac:dyDescent="0.2">
      <c r="A23" s="79">
        <f>IF(E23=0,0,IF(COUNTBLANK(E23)=1,0,COUNTA($E$15:E23)))</f>
        <v>0</v>
      </c>
      <c r="B23" s="25">
        <f t="shared" si="0"/>
        <v>0</v>
      </c>
      <c r="C23" s="136" t="str">
        <f>'9a'!C2:I2</f>
        <v>Korpusa nr.002 siltināšanas darbi</v>
      </c>
      <c r="D23" s="137"/>
      <c r="E23" s="62">
        <f>'9a'!P71</f>
        <v>0</v>
      </c>
      <c r="F23" s="46">
        <f>'9a'!M71</f>
        <v>0</v>
      </c>
      <c r="G23" s="58">
        <f>'9a'!N71</f>
        <v>0</v>
      </c>
      <c r="H23" s="58">
        <f>'9a'!O71</f>
        <v>0</v>
      </c>
      <c r="I23" s="59">
        <f>'9a'!L71</f>
        <v>0</v>
      </c>
    </row>
    <row r="24" spans="1:9" x14ac:dyDescent="0.2">
      <c r="A24" s="79">
        <f>IF(E24=0,0,IF(COUNTBLANK(E24)=1,0,COUNTA($E$15:E24)))</f>
        <v>0</v>
      </c>
      <c r="B24" s="25">
        <f t="shared" si="0"/>
        <v>0</v>
      </c>
      <c r="C24" s="136" t="str">
        <f>'10a'!C2:I2</f>
        <v>Cokola siltināšanas darbi</v>
      </c>
      <c r="D24" s="137"/>
      <c r="E24" s="62">
        <f>'10a'!P70</f>
        <v>0</v>
      </c>
      <c r="F24" s="46">
        <f>'10a'!M70</f>
        <v>0</v>
      </c>
      <c r="G24" s="58">
        <f>'10a'!N70</f>
        <v>0</v>
      </c>
      <c r="H24" s="58">
        <f>'10a'!O70</f>
        <v>0</v>
      </c>
      <c r="I24" s="59">
        <f>'10a'!L70</f>
        <v>0</v>
      </c>
    </row>
    <row r="25" spans="1:9" ht="11.25" customHeight="1" x14ac:dyDescent="0.2">
      <c r="A25" s="79">
        <f>IF(E25=0,0,IF(COUNTBLANK(E25)=1,0,COUNTA($E$15:E25)))</f>
        <v>0</v>
      </c>
      <c r="B25" s="25">
        <f t="shared" si="0"/>
        <v>0</v>
      </c>
      <c r="C25" s="136" t="str">
        <f>'11a'!C2:I2</f>
        <v>Pagraba pārseguma siltināšanas darbi</v>
      </c>
      <c r="D25" s="137"/>
      <c r="E25" s="62">
        <f>'11a'!P22</f>
        <v>0</v>
      </c>
      <c r="F25" s="46">
        <f>'11a'!M22</f>
        <v>0</v>
      </c>
      <c r="G25" s="58">
        <f>'11a'!N22</f>
        <v>0</v>
      </c>
      <c r="H25" s="58">
        <f>'11a'!O22</f>
        <v>0</v>
      </c>
      <c r="I25" s="59">
        <f>'11a'!L22</f>
        <v>0</v>
      </c>
    </row>
    <row r="26" spans="1:9" x14ac:dyDescent="0.2">
      <c r="A26" s="79">
        <f>IF(E26=0,0,IF(COUNTBLANK(E26)=1,0,COUNTA($E$15:E26)))</f>
        <v>0</v>
      </c>
      <c r="B26" s="25">
        <f t="shared" si="0"/>
        <v>0</v>
      </c>
      <c r="C26" s="136" t="str">
        <f>'12a'!C2:I2</f>
        <v>Logu nomaiņa</v>
      </c>
      <c r="D26" s="137"/>
      <c r="E26" s="62">
        <f>'12a'!P74</f>
        <v>0</v>
      </c>
      <c r="F26" s="46">
        <f>'12a'!M74</f>
        <v>0</v>
      </c>
      <c r="G26" s="58">
        <f>'12a'!N74</f>
        <v>0</v>
      </c>
      <c r="H26" s="58">
        <f>'12a'!O74</f>
        <v>0</v>
      </c>
      <c r="I26" s="59">
        <f>'12a'!L74</f>
        <v>0</v>
      </c>
    </row>
    <row r="27" spans="1:9" x14ac:dyDescent="0.2">
      <c r="A27" s="79">
        <f>IF(E27=0,0,IF(COUNTBLANK(E27)=1,0,COUNTA($E$15:E27)))</f>
        <v>0</v>
      </c>
      <c r="B27" s="25">
        <f t="shared" si="0"/>
        <v>0</v>
      </c>
      <c r="C27" s="136" t="str">
        <f>'13a'!C2:I2</f>
        <v>Bēniņu siltināšanai veicamie būvdarbi (ēka 002)</v>
      </c>
      <c r="D27" s="137"/>
      <c r="E27" s="62">
        <f>'13a'!P57</f>
        <v>0</v>
      </c>
      <c r="F27" s="46">
        <f>'13a'!M57</f>
        <v>0</v>
      </c>
      <c r="G27" s="58">
        <f>'13a'!N57</f>
        <v>0</v>
      </c>
      <c r="H27" s="58">
        <f>'13a'!O57</f>
        <v>0</v>
      </c>
      <c r="I27" s="59">
        <f>'13a'!L57</f>
        <v>0</v>
      </c>
    </row>
    <row r="28" spans="1:9" x14ac:dyDescent="0.2">
      <c r="A28" s="79">
        <f>IF(E28=0,0,IF(COUNTBLANK(E28)=1,0,COUNTA($E$15:E28)))</f>
        <v>0</v>
      </c>
      <c r="B28" s="25">
        <f t="shared" si="0"/>
        <v>0</v>
      </c>
      <c r="C28" s="136" t="str">
        <f>'14a'!C2:I2</f>
        <v>5.stāva lodžiju jumtiņu siltināšana un lodžiju stiprinājumi</v>
      </c>
      <c r="D28" s="137"/>
      <c r="E28" s="62">
        <f>'14a'!P49</f>
        <v>0</v>
      </c>
      <c r="F28" s="46">
        <f>'14a'!M49</f>
        <v>0</v>
      </c>
      <c r="G28" s="58">
        <f>'14a'!N49</f>
        <v>0</v>
      </c>
      <c r="H28" s="58">
        <f>'14a'!O49</f>
        <v>0</v>
      </c>
      <c r="I28" s="59">
        <f>'14a'!L49</f>
        <v>0</v>
      </c>
    </row>
    <row r="29" spans="1:9" x14ac:dyDescent="0.2">
      <c r="A29" s="79">
        <f>IF(E29=0,0,IF(COUNTBLANK(E29)=1,0,COUNTA($E$15:E29)))</f>
        <v>0</v>
      </c>
      <c r="B29" s="25">
        <f t="shared" si="0"/>
        <v>0</v>
      </c>
      <c r="C29" s="136" t="str">
        <f>'15a'!C2:I2</f>
        <v xml:space="preserve">AVK daļa ēkai nr.002 (lielā), ēka "B" </v>
      </c>
      <c r="D29" s="137"/>
      <c r="E29" s="62">
        <f>'15a'!P168</f>
        <v>0</v>
      </c>
      <c r="F29" s="46">
        <f>'15a'!M168</f>
        <v>0</v>
      </c>
      <c r="G29" s="58">
        <f>'15a'!N168</f>
        <v>0</v>
      </c>
      <c r="H29" s="58">
        <f>'15a'!O168</f>
        <v>0</v>
      </c>
      <c r="I29" s="59">
        <f>'15a'!L168</f>
        <v>0</v>
      </c>
    </row>
    <row r="30" spans="1:9" ht="12" thickBot="1" x14ac:dyDescent="0.25">
      <c r="A30" s="79">
        <f>IF(E30=0,0,IF(COUNTBLANK(E30)=1,0,COUNTA($E$15:E30)))</f>
        <v>0</v>
      </c>
      <c r="B30" s="25">
        <f t="shared" si="0"/>
        <v>0</v>
      </c>
      <c r="C30" s="136" t="str">
        <f>'16a'!C2:I2</f>
        <v>Zibens aizsardzība</v>
      </c>
      <c r="D30" s="137"/>
      <c r="E30" s="62">
        <f>'16a'!P42</f>
        <v>0</v>
      </c>
      <c r="F30" s="46">
        <f>'16a'!M42</f>
        <v>0</v>
      </c>
      <c r="G30" s="58">
        <f>'16a'!N42</f>
        <v>0</v>
      </c>
      <c r="H30" s="58">
        <f>'16a'!O42</f>
        <v>0</v>
      </c>
      <c r="I30" s="59">
        <f>'16a'!L42</f>
        <v>0</v>
      </c>
    </row>
    <row r="31" spans="1:9" ht="12" thickBot="1" x14ac:dyDescent="0.25">
      <c r="A31" s="150" t="s">
        <v>33</v>
      </c>
      <c r="B31" s="151"/>
      <c r="C31" s="151"/>
      <c r="D31" s="151"/>
      <c r="E31" s="41">
        <f>SUM(E15:E30)</f>
        <v>0</v>
      </c>
      <c r="F31" s="40">
        <f>SUM(F15:F30)</f>
        <v>0</v>
      </c>
      <c r="G31" s="40">
        <f>SUM(G15:G30)</f>
        <v>0</v>
      </c>
      <c r="H31" s="40">
        <f>SUM(H15:H30)</f>
        <v>0</v>
      </c>
      <c r="I31" s="41">
        <f>SUM(I15:I30)</f>
        <v>0</v>
      </c>
    </row>
    <row r="32" spans="1:9" x14ac:dyDescent="0.2">
      <c r="A32" s="152" t="s">
        <v>34</v>
      </c>
      <c r="B32" s="153"/>
      <c r="C32" s="154"/>
      <c r="D32" s="75"/>
      <c r="E32" s="42">
        <f>ROUND(E31*$D32,2)</f>
        <v>0</v>
      </c>
      <c r="F32" s="43"/>
      <c r="G32" s="43"/>
      <c r="H32" s="43"/>
      <c r="I32" s="43"/>
    </row>
    <row r="33" spans="1:9" x14ac:dyDescent="0.2">
      <c r="A33" s="155" t="s">
        <v>35</v>
      </c>
      <c r="B33" s="156"/>
      <c r="C33" s="157"/>
      <c r="D33" s="76"/>
      <c r="E33" s="44">
        <f>ROUND(E32*$D33,2)</f>
        <v>0</v>
      </c>
      <c r="F33" s="43"/>
      <c r="G33" s="43"/>
      <c r="H33" s="43"/>
      <c r="I33" s="43"/>
    </row>
    <row r="34" spans="1:9" x14ac:dyDescent="0.2">
      <c r="A34" s="158" t="s">
        <v>36</v>
      </c>
      <c r="B34" s="159"/>
      <c r="C34" s="160"/>
      <c r="D34" s="77"/>
      <c r="E34" s="44">
        <f>ROUND(E31*$D34,2)</f>
        <v>0</v>
      </c>
      <c r="F34" s="43"/>
      <c r="G34" s="43"/>
      <c r="H34" s="43"/>
      <c r="I34" s="43"/>
    </row>
    <row r="35" spans="1:9" ht="12" thickBot="1" x14ac:dyDescent="0.25">
      <c r="A35" s="161" t="s">
        <v>37</v>
      </c>
      <c r="B35" s="162"/>
      <c r="C35" s="163"/>
      <c r="D35" s="22"/>
      <c r="E35" s="45">
        <f>SUM(E31:E34)-E33</f>
        <v>0</v>
      </c>
      <c r="F35" s="43"/>
      <c r="G35" s="43"/>
      <c r="H35" s="43"/>
      <c r="I35" s="43"/>
    </row>
    <row r="36" spans="1:9" ht="12" thickBot="1" x14ac:dyDescent="0.25">
      <c r="C36" s="98" t="s">
        <v>59</v>
      </c>
      <c r="D36" s="51">
        <v>0.02</v>
      </c>
      <c r="G36" s="21"/>
    </row>
    <row r="37" spans="1:9" ht="12" thickBot="1" x14ac:dyDescent="0.25">
      <c r="C37" s="98" t="s">
        <v>60</v>
      </c>
      <c r="D37" s="17"/>
      <c r="E37" s="17"/>
      <c r="F37" s="23"/>
      <c r="G37" s="23"/>
      <c r="H37" s="23"/>
      <c r="I37" s="23"/>
    </row>
    <row r="40" spans="1:9" x14ac:dyDescent="0.2">
      <c r="A40" s="1" t="s">
        <v>14</v>
      </c>
      <c r="B40" s="17"/>
      <c r="C40" s="123"/>
      <c r="D40" s="123"/>
      <c r="E40" s="123"/>
      <c r="F40" s="123"/>
      <c r="G40" s="123"/>
      <c r="H40" s="123"/>
    </row>
    <row r="41" spans="1:9" x14ac:dyDescent="0.2">
      <c r="A41" s="17"/>
      <c r="B41" s="17"/>
      <c r="C41" s="118" t="s">
        <v>15</v>
      </c>
      <c r="D41" s="118"/>
      <c r="E41" s="118"/>
      <c r="F41" s="118"/>
      <c r="G41" s="118"/>
      <c r="H41" s="118"/>
    </row>
    <row r="42" spans="1:9" x14ac:dyDescent="0.2">
      <c r="A42" s="17"/>
      <c r="B42" s="17"/>
      <c r="C42" s="17"/>
      <c r="D42" s="17"/>
      <c r="E42" s="17"/>
      <c r="F42" s="17"/>
      <c r="G42" s="17"/>
      <c r="H42" s="17"/>
    </row>
    <row r="43" spans="1:9" x14ac:dyDescent="0.2">
      <c r="A43" s="91" t="str">
        <f>'Kopt a'!A36</f>
        <v>Tāme sastādīta 20__. gada __. _________</v>
      </c>
      <c r="B43" s="92"/>
      <c r="C43" s="92"/>
      <c r="D43" s="92"/>
      <c r="F43" s="17"/>
      <c r="G43" s="17"/>
      <c r="H43" s="17"/>
    </row>
    <row r="44" spans="1:9" x14ac:dyDescent="0.2">
      <c r="A44" s="17"/>
      <c r="B44" s="17"/>
      <c r="C44" s="17"/>
      <c r="D44" s="17"/>
      <c r="E44" s="17"/>
      <c r="F44" s="17"/>
      <c r="G44" s="17"/>
      <c r="H44" s="17"/>
    </row>
    <row r="45" spans="1:9" x14ac:dyDescent="0.2">
      <c r="A45" s="1" t="s">
        <v>38</v>
      </c>
      <c r="B45" s="17"/>
      <c r="C45" s="123"/>
      <c r="D45" s="123"/>
      <c r="E45" s="123"/>
      <c r="F45" s="123"/>
      <c r="G45" s="123"/>
      <c r="H45" s="123"/>
    </row>
    <row r="46" spans="1:9" x14ac:dyDescent="0.2">
      <c r="A46" s="17"/>
      <c r="B46" s="17"/>
      <c r="C46" s="118" t="s">
        <v>15</v>
      </c>
      <c r="D46" s="118"/>
      <c r="E46" s="118"/>
      <c r="F46" s="118"/>
      <c r="G46" s="118"/>
      <c r="H46" s="118"/>
    </row>
    <row r="47" spans="1:9" x14ac:dyDescent="0.2">
      <c r="A47" s="17"/>
      <c r="B47" s="17"/>
      <c r="C47" s="17"/>
      <c r="D47" s="17"/>
      <c r="E47" s="17"/>
      <c r="F47" s="17"/>
      <c r="G47" s="17"/>
      <c r="H47" s="17"/>
    </row>
    <row r="48" spans="1:9" x14ac:dyDescent="0.2">
      <c r="A48" s="91" t="s">
        <v>54</v>
      </c>
      <c r="B48" s="92"/>
      <c r="C48" s="97"/>
      <c r="D48" s="92"/>
      <c r="F48" s="17"/>
      <c r="G48" s="17"/>
      <c r="H48" s="17"/>
    </row>
    <row r="58" spans="5:9" x14ac:dyDescent="0.2">
      <c r="E58" s="21"/>
      <c r="F58" s="21"/>
      <c r="G58" s="21"/>
      <c r="H58" s="21"/>
      <c r="I58" s="21"/>
    </row>
  </sheetData>
  <mergeCells count="45">
    <mergeCell ref="C40:H40"/>
    <mergeCell ref="C41:H41"/>
    <mergeCell ref="C45:H45"/>
    <mergeCell ref="C46:H46"/>
    <mergeCell ref="A31:D31"/>
    <mergeCell ref="A32:C32"/>
    <mergeCell ref="A33:C33"/>
    <mergeCell ref="A34:C34"/>
    <mergeCell ref="A35:C35"/>
    <mergeCell ref="C26:D26"/>
    <mergeCell ref="C27:D27"/>
    <mergeCell ref="C28:D28"/>
    <mergeCell ref="C29:D29"/>
    <mergeCell ref="C30:D30"/>
    <mergeCell ref="C21:D21"/>
    <mergeCell ref="C22:D22"/>
    <mergeCell ref="C23:D23"/>
    <mergeCell ref="C24:D24"/>
    <mergeCell ref="C25:D25"/>
    <mergeCell ref="C20:D20"/>
    <mergeCell ref="A13:A14"/>
    <mergeCell ref="B13:B14"/>
    <mergeCell ref="C13:D14"/>
    <mergeCell ref="E13:E14"/>
    <mergeCell ref="C15:D15"/>
    <mergeCell ref="C16:D16"/>
    <mergeCell ref="C17:D17"/>
    <mergeCell ref="C18:D18"/>
    <mergeCell ref="C19:D19"/>
    <mergeCell ref="F13:H13"/>
    <mergeCell ref="I13:I14"/>
    <mergeCell ref="A8:C8"/>
    <mergeCell ref="D8:I8"/>
    <mergeCell ref="A9:C9"/>
    <mergeCell ref="D9:I9"/>
    <mergeCell ref="D10:E10"/>
    <mergeCell ref="D11:E11"/>
    <mergeCell ref="A7:C7"/>
    <mergeCell ref="D7:I7"/>
    <mergeCell ref="G1:I1"/>
    <mergeCell ref="A2:I2"/>
    <mergeCell ref="C4:I4"/>
    <mergeCell ref="A6:C6"/>
    <mergeCell ref="D6:I6"/>
    <mergeCell ref="C5:I5"/>
  </mergeCells>
  <conditionalFormatting sqref="E31:I31">
    <cfRule type="cellIs" dxfId="321" priority="19" operator="equal">
      <formula>0</formula>
    </cfRule>
  </conditionalFormatting>
  <conditionalFormatting sqref="D10:E11">
    <cfRule type="cellIs" dxfId="320" priority="18" operator="equal">
      <formula>0</formula>
    </cfRule>
  </conditionalFormatting>
  <conditionalFormatting sqref="E15 C15:D30 E32:E35 I15:I30">
    <cfRule type="cellIs" dxfId="319" priority="16" operator="equal">
      <formula>0</formula>
    </cfRule>
  </conditionalFormatting>
  <conditionalFormatting sqref="D32:D34">
    <cfRule type="cellIs" dxfId="318" priority="14" operator="equal">
      <formula>0</formula>
    </cfRule>
  </conditionalFormatting>
  <conditionalFormatting sqref="C45:H45">
    <cfRule type="cellIs" dxfId="317" priority="11" operator="equal">
      <formula>0</formula>
    </cfRule>
  </conditionalFormatting>
  <conditionalFormatting sqref="C40:H40">
    <cfRule type="cellIs" dxfId="316" priority="10" operator="equal">
      <formula>0</formula>
    </cfRule>
  </conditionalFormatting>
  <conditionalFormatting sqref="E15:E30">
    <cfRule type="cellIs" dxfId="315" priority="8" operator="equal">
      <formula>0</formula>
    </cfRule>
  </conditionalFormatting>
  <conditionalFormatting sqref="F15:I30">
    <cfRule type="cellIs" dxfId="314" priority="7" operator="equal">
      <formula>0</formula>
    </cfRule>
  </conditionalFormatting>
  <conditionalFormatting sqref="D6:I9">
    <cfRule type="cellIs" dxfId="313" priority="6" operator="equal">
      <formula>0</formula>
    </cfRule>
  </conditionalFormatting>
  <conditionalFormatting sqref="C48">
    <cfRule type="cellIs" dxfId="312" priority="4" operator="equal">
      <formula>0</formula>
    </cfRule>
  </conditionalFormatting>
  <conditionalFormatting sqref="B15:B30">
    <cfRule type="cellIs" dxfId="311" priority="3" operator="equal">
      <formula>0</formula>
    </cfRule>
  </conditionalFormatting>
  <conditionalFormatting sqref="A15:A30">
    <cfRule type="cellIs" dxfId="310"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12AB918F-DA10-40D3-98FE-0DAD77BA765F}">
            <xm:f>NOT(ISERROR(SEARCH("Tāme sastādīta ____. gada ___. ______________",A43)))</xm:f>
            <xm:f>"Tāme sastādīta ____. gada ___. ______________"</xm:f>
            <x14:dxf>
              <font>
                <color auto="1"/>
              </font>
              <fill>
                <patternFill>
                  <bgColor rgb="FFC6EFCE"/>
                </patternFill>
              </fill>
            </x14:dxf>
          </x14:cfRule>
          <xm:sqref>A43</xm:sqref>
        </x14:conditionalFormatting>
        <x14:conditionalFormatting xmlns:xm="http://schemas.microsoft.com/office/excel/2006/main">
          <x14:cfRule type="containsText" priority="9" operator="containsText" id="{B0E18B02-73ED-406C-A15F-5DAFFA939ECE}">
            <xm:f>NOT(ISERROR(SEARCH("Sertifikāta Nr. _________________________________",A48)))</xm:f>
            <xm:f>"Sertifikāta Nr. _________________________________"</xm:f>
            <x14:dxf>
              <font>
                <color auto="1"/>
              </font>
              <fill>
                <patternFill>
                  <bgColor rgb="FFC6EFCE"/>
                </patternFill>
              </fill>
            </x14:dxf>
          </x14:cfRule>
          <xm:sqref>A48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159D-F869-4E97-AC33-A47FF5FD00BA}">
  <sheetPr codeName="Sheet3"/>
  <dimension ref="A1:P86"/>
  <sheetViews>
    <sheetView topLeftCell="A61" zoomScale="130" zoomScaleNormal="130" workbookViewId="0">
      <selection activeCell="C92" sqref="C92"/>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a'!A15</f>
        <v>0</v>
      </c>
      <c r="E1" s="23"/>
      <c r="F1" s="23"/>
      <c r="G1" s="23"/>
      <c r="H1" s="23"/>
      <c r="I1" s="23"/>
      <c r="J1" s="23"/>
      <c r="N1" s="26"/>
      <c r="O1" s="27"/>
      <c r="P1" s="28"/>
    </row>
    <row r="2" spans="1:16" x14ac:dyDescent="0.2">
      <c r="A2" s="29"/>
      <c r="B2" s="29"/>
      <c r="C2" s="164" t="s">
        <v>62</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ht="11.25" customHeight="1"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P71</f>
        <v>0</v>
      </c>
      <c r="O9" s="177"/>
      <c r="P9" s="31"/>
    </row>
    <row r="10" spans="1:16" x14ac:dyDescent="0.2">
      <c r="A10" s="32"/>
      <c r="B10" s="33"/>
      <c r="C10" s="4"/>
      <c r="D10" s="23"/>
      <c r="E10" s="23"/>
      <c r="F10" s="23"/>
      <c r="G10" s="23"/>
      <c r="H10" s="23"/>
      <c r="I10" s="23"/>
      <c r="J10" s="23"/>
      <c r="K10" s="23"/>
      <c r="L10" s="29"/>
      <c r="M10" s="29"/>
      <c r="O10" s="95"/>
      <c r="P10" s="93" t="str">
        <f>A77</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64</v>
      </c>
      <c r="C14" s="66" t="s">
        <v>65</v>
      </c>
      <c r="D14" s="67" t="s">
        <v>66</v>
      </c>
      <c r="E14" s="70">
        <v>72</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t="s">
        <v>67</v>
      </c>
      <c r="B15" s="39"/>
      <c r="C15" s="47" t="s">
        <v>68</v>
      </c>
      <c r="D15" s="25" t="s">
        <v>69</v>
      </c>
      <c r="E15" s="70">
        <v>21</v>
      </c>
      <c r="F15" s="71"/>
      <c r="G15" s="68"/>
      <c r="H15" s="48">
        <f t="shared" ref="H15:H70" si="0">ROUND(F15*G15,2)</f>
        <v>0</v>
      </c>
      <c r="I15" s="68"/>
      <c r="J15" s="68"/>
      <c r="K15" s="49">
        <f t="shared" ref="K15:K70" si="1">SUM(H15:J15)</f>
        <v>0</v>
      </c>
      <c r="L15" s="50">
        <f t="shared" ref="L15:L70" si="2">ROUND(E15*F15,2)</f>
        <v>0</v>
      </c>
      <c r="M15" s="48">
        <f t="shared" ref="M15:M70" si="3">ROUND(H15*E15,2)</f>
        <v>0</v>
      </c>
      <c r="N15" s="48">
        <f t="shared" ref="N15:N70" si="4">ROUND(I15*E15,2)</f>
        <v>0</v>
      </c>
      <c r="O15" s="48">
        <f t="shared" ref="O15:O70" si="5">ROUND(J15*E15,2)</f>
        <v>0</v>
      </c>
      <c r="P15" s="49">
        <f t="shared" ref="P15:P70" si="6">SUM(M15:O15)</f>
        <v>0</v>
      </c>
    </row>
    <row r="16" spans="1:16" x14ac:dyDescent="0.2">
      <c r="A16" s="38" t="s">
        <v>67</v>
      </c>
      <c r="B16" s="39"/>
      <c r="C16" s="47" t="s">
        <v>70</v>
      </c>
      <c r="D16" s="25" t="s">
        <v>69</v>
      </c>
      <c r="E16" s="70">
        <v>22</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2</v>
      </c>
      <c r="B17" s="39" t="s">
        <v>64</v>
      </c>
      <c r="C17" s="47" t="s">
        <v>71</v>
      </c>
      <c r="D17" s="25" t="s">
        <v>66</v>
      </c>
      <c r="E17" s="70">
        <v>72</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3</v>
      </c>
      <c r="B18" s="39" t="s">
        <v>64</v>
      </c>
      <c r="C18" s="47" t="s">
        <v>72</v>
      </c>
      <c r="D18" s="25" t="s">
        <v>73</v>
      </c>
      <c r="E18" s="70">
        <v>1032</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t="s">
        <v>67</v>
      </c>
      <c r="B19" s="39"/>
      <c r="C19" s="47" t="s">
        <v>74</v>
      </c>
      <c r="D19" s="25" t="s">
        <v>73</v>
      </c>
      <c r="E19" s="70">
        <v>1032</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4</v>
      </c>
      <c r="B20" s="39" t="s">
        <v>64</v>
      </c>
      <c r="C20" s="47" t="s">
        <v>75</v>
      </c>
      <c r="D20" s="25" t="s">
        <v>69</v>
      </c>
      <c r="E20" s="70">
        <v>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t="s">
        <v>67</v>
      </c>
      <c r="B21" s="39"/>
      <c r="C21" s="47" t="s">
        <v>76</v>
      </c>
      <c r="D21" s="25" t="s">
        <v>77</v>
      </c>
      <c r="E21" s="70">
        <v>5</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5</v>
      </c>
      <c r="B22" s="39" t="s">
        <v>64</v>
      </c>
      <c r="C22" s="47" t="s">
        <v>78</v>
      </c>
      <c r="D22" s="25" t="s">
        <v>69</v>
      </c>
      <c r="E22" s="70">
        <v>1</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6</v>
      </c>
      <c r="B23" s="39" t="s">
        <v>64</v>
      </c>
      <c r="C23" s="47" t="s">
        <v>79</v>
      </c>
      <c r="D23" s="25" t="s">
        <v>69</v>
      </c>
      <c r="E23" s="70">
        <v>1</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7</v>
      </c>
      <c r="B24" s="39" t="s">
        <v>64</v>
      </c>
      <c r="C24" s="47" t="s">
        <v>80</v>
      </c>
      <c r="D24" s="25" t="s">
        <v>69</v>
      </c>
      <c r="E24" s="70">
        <v>1</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8</v>
      </c>
      <c r="B25" s="39" t="s">
        <v>64</v>
      </c>
      <c r="C25" s="47" t="s">
        <v>81</v>
      </c>
      <c r="D25" s="25" t="s">
        <v>73</v>
      </c>
      <c r="E25" s="70">
        <v>5</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33.75" x14ac:dyDescent="0.2">
      <c r="A26" s="38">
        <v>9</v>
      </c>
      <c r="B26" s="39" t="s">
        <v>64</v>
      </c>
      <c r="C26" s="47" t="s">
        <v>82</v>
      </c>
      <c r="D26" s="25" t="s">
        <v>73</v>
      </c>
      <c r="E26" s="70">
        <v>853.00000000000011</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t="s">
        <v>67</v>
      </c>
      <c r="B27" s="39"/>
      <c r="C27" s="47" t="s">
        <v>83</v>
      </c>
      <c r="D27" s="25" t="s">
        <v>84</v>
      </c>
      <c r="E27" s="70">
        <v>213.25</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t="s">
        <v>67</v>
      </c>
      <c r="B28" s="39"/>
      <c r="C28" s="47" t="s">
        <v>85</v>
      </c>
      <c r="D28" s="25" t="s">
        <v>84</v>
      </c>
      <c r="E28" s="70">
        <v>4265</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56.25" x14ac:dyDescent="0.2">
      <c r="A29" s="38">
        <v>10</v>
      </c>
      <c r="B29" s="39" t="s">
        <v>86</v>
      </c>
      <c r="C29" s="47" t="s">
        <v>87</v>
      </c>
      <c r="D29" s="25" t="s">
        <v>73</v>
      </c>
      <c r="E29" s="70">
        <v>203.50000000000003</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45" x14ac:dyDescent="0.2">
      <c r="A30" s="38">
        <v>11</v>
      </c>
      <c r="B30" s="39" t="s">
        <v>88</v>
      </c>
      <c r="C30" s="47" t="s">
        <v>89</v>
      </c>
      <c r="D30" s="25" t="s">
        <v>73</v>
      </c>
      <c r="E30" s="70">
        <v>396.00000000000006</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67.5" x14ac:dyDescent="0.2">
      <c r="A31" s="38">
        <v>12</v>
      </c>
      <c r="B31" s="39" t="s">
        <v>90</v>
      </c>
      <c r="C31" s="47" t="s">
        <v>91</v>
      </c>
      <c r="D31" s="25" t="s">
        <v>73</v>
      </c>
      <c r="E31" s="70">
        <v>15.400000000000002</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45" x14ac:dyDescent="0.2">
      <c r="A32" s="64">
        <v>13</v>
      </c>
      <c r="B32" s="65" t="s">
        <v>92</v>
      </c>
      <c r="C32" s="66" t="s">
        <v>93</v>
      </c>
      <c r="D32" s="67" t="s">
        <v>73</v>
      </c>
      <c r="E32" s="70">
        <v>133.10000000000002</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ht="45" x14ac:dyDescent="0.2">
      <c r="A33" s="38">
        <v>14</v>
      </c>
      <c r="B33" s="39" t="s">
        <v>94</v>
      </c>
      <c r="C33" s="47" t="s">
        <v>95</v>
      </c>
      <c r="D33" s="25" t="s">
        <v>73</v>
      </c>
      <c r="E33" s="70">
        <v>7.7000000000000011</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45" x14ac:dyDescent="0.2">
      <c r="A34" s="38">
        <v>15</v>
      </c>
      <c r="B34" s="39" t="s">
        <v>96</v>
      </c>
      <c r="C34" s="47" t="s">
        <v>97</v>
      </c>
      <c r="D34" s="25" t="s">
        <v>73</v>
      </c>
      <c r="E34" s="70">
        <v>132</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45" x14ac:dyDescent="0.2">
      <c r="A35" s="38">
        <v>16</v>
      </c>
      <c r="B35" s="39" t="s">
        <v>98</v>
      </c>
      <c r="C35" s="47" t="s">
        <v>99</v>
      </c>
      <c r="D35" s="25" t="s">
        <v>73</v>
      </c>
      <c r="E35" s="70">
        <v>23.1</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ht="56.25" x14ac:dyDescent="0.2">
      <c r="A36" s="38">
        <v>17</v>
      </c>
      <c r="B36" s="39" t="s">
        <v>100</v>
      </c>
      <c r="C36" s="47" t="s">
        <v>101</v>
      </c>
      <c r="D36" s="25" t="s">
        <v>73</v>
      </c>
      <c r="E36" s="70">
        <v>27.500000000000004</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t="s">
        <v>67</v>
      </c>
      <c r="B37" s="39"/>
      <c r="C37" s="47" t="s">
        <v>102</v>
      </c>
      <c r="D37" s="25" t="s">
        <v>69</v>
      </c>
      <c r="E37" s="70">
        <v>3900.6000000000008</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t="s">
        <v>67</v>
      </c>
      <c r="B38" s="39"/>
      <c r="C38" s="47" t="s">
        <v>103</v>
      </c>
      <c r="D38" s="25" t="s">
        <v>69</v>
      </c>
      <c r="E38" s="70">
        <v>1636.8000000000002</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t="s">
        <v>67</v>
      </c>
      <c r="B39" s="39"/>
      <c r="C39" s="47" t="s">
        <v>104</v>
      </c>
      <c r="D39" s="25" t="s">
        <v>69</v>
      </c>
      <c r="E39" s="70">
        <v>92.4</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ht="56.25" x14ac:dyDescent="0.2">
      <c r="A40" s="38">
        <v>18</v>
      </c>
      <c r="B40" s="39" t="s">
        <v>64</v>
      </c>
      <c r="C40" s="47" t="s">
        <v>105</v>
      </c>
      <c r="D40" s="25" t="s">
        <v>73</v>
      </c>
      <c r="E40" s="70">
        <v>853.00000000000011</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t="s">
        <v>67</v>
      </c>
      <c r="B41" s="39"/>
      <c r="C41" s="47" t="s">
        <v>85</v>
      </c>
      <c r="D41" s="25" t="s">
        <v>84</v>
      </c>
      <c r="E41" s="70">
        <v>4265</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t="s">
        <v>67</v>
      </c>
      <c r="B42" s="39"/>
      <c r="C42" s="47" t="s">
        <v>106</v>
      </c>
      <c r="D42" s="25" t="s">
        <v>73</v>
      </c>
      <c r="E42" s="70">
        <v>1876.6</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t="s">
        <v>67</v>
      </c>
      <c r="B43" s="39"/>
      <c r="C43" s="47" t="s">
        <v>83</v>
      </c>
      <c r="D43" s="25" t="s">
        <v>84</v>
      </c>
      <c r="E43" s="70">
        <v>255.9</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t="s">
        <v>67</v>
      </c>
      <c r="B44" s="39"/>
      <c r="C44" s="47" t="s">
        <v>85</v>
      </c>
      <c r="D44" s="25" t="s">
        <v>84</v>
      </c>
      <c r="E44" s="70">
        <v>4265</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ht="22.5" x14ac:dyDescent="0.2">
      <c r="A45" s="38" t="s">
        <v>67</v>
      </c>
      <c r="B45" s="39"/>
      <c r="C45" s="47" t="s">
        <v>107</v>
      </c>
      <c r="D45" s="25" t="s">
        <v>84</v>
      </c>
      <c r="E45" s="70">
        <v>3156.1</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t="s">
        <v>67</v>
      </c>
      <c r="B46" s="39"/>
      <c r="C46" s="47" t="s">
        <v>108</v>
      </c>
      <c r="D46" s="25" t="s">
        <v>109</v>
      </c>
      <c r="E46" s="70">
        <v>77</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22.5" x14ac:dyDescent="0.2">
      <c r="A47" s="38">
        <v>19</v>
      </c>
      <c r="B47" s="39" t="s">
        <v>64</v>
      </c>
      <c r="C47" s="47" t="s">
        <v>110</v>
      </c>
      <c r="D47" s="25" t="s">
        <v>73</v>
      </c>
      <c r="E47" s="70">
        <v>175.79</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t="s">
        <v>67</v>
      </c>
      <c r="B48" s="39"/>
      <c r="C48" s="47" t="s">
        <v>83</v>
      </c>
      <c r="D48" s="25" t="s">
        <v>84</v>
      </c>
      <c r="E48" s="70">
        <v>35.158000000000001</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t="s">
        <v>67</v>
      </c>
      <c r="B49" s="39"/>
      <c r="C49" s="47" t="s">
        <v>111</v>
      </c>
      <c r="D49" s="25" t="s">
        <v>73</v>
      </c>
      <c r="E49" s="70">
        <v>18.457949999999997</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x14ac:dyDescent="0.2">
      <c r="A50" s="64" t="s">
        <v>67</v>
      </c>
      <c r="B50" s="65"/>
      <c r="C50" s="66" t="s">
        <v>85</v>
      </c>
      <c r="D50" s="67" t="s">
        <v>84</v>
      </c>
      <c r="E50" s="70">
        <v>158.21099999999998</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t="s">
        <v>67</v>
      </c>
      <c r="B51" s="39"/>
      <c r="C51" s="47" t="s">
        <v>104</v>
      </c>
      <c r="D51" s="25" t="s">
        <v>69</v>
      </c>
      <c r="E51" s="70">
        <v>105.47399999999999</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t="s">
        <v>67</v>
      </c>
      <c r="B52" s="39"/>
      <c r="C52" s="47" t="s">
        <v>85</v>
      </c>
      <c r="D52" s="25" t="s">
        <v>84</v>
      </c>
      <c r="E52" s="70">
        <v>168.75839999999999</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t="s">
        <v>67</v>
      </c>
      <c r="B53" s="39"/>
      <c r="C53" s="47" t="s">
        <v>106</v>
      </c>
      <c r="D53" s="25" t="s">
        <v>73</v>
      </c>
      <c r="E53" s="70">
        <v>19.3369</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ht="22.5" x14ac:dyDescent="0.2">
      <c r="A54" s="38">
        <v>20</v>
      </c>
      <c r="B54" s="39" t="s">
        <v>64</v>
      </c>
      <c r="C54" s="47" t="s">
        <v>112</v>
      </c>
      <c r="D54" s="25" t="s">
        <v>66</v>
      </c>
      <c r="E54" s="70">
        <v>175.79</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x14ac:dyDescent="0.2">
      <c r="A55" s="38" t="s">
        <v>67</v>
      </c>
      <c r="B55" s="39"/>
      <c r="C55" s="47" t="s">
        <v>85</v>
      </c>
      <c r="D55" s="25" t="s">
        <v>84</v>
      </c>
      <c r="E55" s="70">
        <v>168.75839999999999</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38" t="s">
        <v>67</v>
      </c>
      <c r="B56" s="39"/>
      <c r="C56" s="47" t="s">
        <v>106</v>
      </c>
      <c r="D56" s="25" t="s">
        <v>73</v>
      </c>
      <c r="E56" s="70">
        <v>26.368499999999997</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ht="45" x14ac:dyDescent="0.2">
      <c r="A57" s="38">
        <v>21</v>
      </c>
      <c r="B57" s="39" t="s">
        <v>64</v>
      </c>
      <c r="C57" s="47" t="s">
        <v>403</v>
      </c>
      <c r="D57" s="25" t="s">
        <v>73</v>
      </c>
      <c r="E57" s="70">
        <v>175.79</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x14ac:dyDescent="0.2">
      <c r="A58" s="38" t="s">
        <v>67</v>
      </c>
      <c r="B58" s="39"/>
      <c r="C58" s="47" t="s">
        <v>85</v>
      </c>
      <c r="D58" s="25" t="s">
        <v>84</v>
      </c>
      <c r="E58" s="70">
        <v>168.75839999999999</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x14ac:dyDescent="0.2">
      <c r="A59" s="38" t="s">
        <v>67</v>
      </c>
      <c r="B59" s="39"/>
      <c r="C59" s="47" t="s">
        <v>106</v>
      </c>
      <c r="D59" s="25" t="s">
        <v>73</v>
      </c>
      <c r="E59" s="70">
        <v>27</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ht="22.5" x14ac:dyDescent="0.2">
      <c r="A60" s="38">
        <v>22</v>
      </c>
      <c r="B60" s="39" t="s">
        <v>64</v>
      </c>
      <c r="C60" s="47" t="s">
        <v>113</v>
      </c>
      <c r="D60" s="25" t="s">
        <v>66</v>
      </c>
      <c r="E60" s="70">
        <v>185.577</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x14ac:dyDescent="0.2">
      <c r="A61" s="38">
        <v>23</v>
      </c>
      <c r="B61" s="39" t="s">
        <v>64</v>
      </c>
      <c r="C61" s="47" t="s">
        <v>114</v>
      </c>
      <c r="D61" s="25" t="s">
        <v>66</v>
      </c>
      <c r="E61" s="70">
        <v>270.8</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ht="22.5" x14ac:dyDescent="0.2">
      <c r="A62" s="38">
        <v>24</v>
      </c>
      <c r="B62" s="39" t="s">
        <v>64</v>
      </c>
      <c r="C62" s="47" t="s">
        <v>115</v>
      </c>
      <c r="D62" s="25" t="s">
        <v>66</v>
      </c>
      <c r="E62" s="70">
        <v>515.86999999999989</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v>25</v>
      </c>
      <c r="B63" s="39" t="s">
        <v>64</v>
      </c>
      <c r="C63" s="47" t="s">
        <v>116</v>
      </c>
      <c r="D63" s="25" t="s">
        <v>66</v>
      </c>
      <c r="E63" s="70">
        <v>187.29000000000002</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x14ac:dyDescent="0.2">
      <c r="A64" s="38">
        <v>26</v>
      </c>
      <c r="B64" s="39" t="s">
        <v>64</v>
      </c>
      <c r="C64" s="47" t="s">
        <v>117</v>
      </c>
      <c r="D64" s="25" t="s">
        <v>66</v>
      </c>
      <c r="E64" s="70">
        <v>187.29000000000002</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38">
        <v>27</v>
      </c>
      <c r="B65" s="39" t="s">
        <v>64</v>
      </c>
      <c r="C65" s="47" t="s">
        <v>118</v>
      </c>
      <c r="D65" s="25" t="s">
        <v>66</v>
      </c>
      <c r="E65" s="70">
        <v>60</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x14ac:dyDescent="0.2">
      <c r="A66" s="38">
        <v>28</v>
      </c>
      <c r="B66" s="39" t="s">
        <v>64</v>
      </c>
      <c r="C66" s="47" t="s">
        <v>119</v>
      </c>
      <c r="D66" s="25" t="s">
        <v>66</v>
      </c>
      <c r="E66" s="70">
        <v>102</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ht="22.5" x14ac:dyDescent="0.2">
      <c r="A67" s="38">
        <v>29</v>
      </c>
      <c r="B67" s="39" t="s">
        <v>64</v>
      </c>
      <c r="C67" s="47" t="s">
        <v>120</v>
      </c>
      <c r="D67" s="25" t="s">
        <v>66</v>
      </c>
      <c r="E67" s="70">
        <v>102</v>
      </c>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x14ac:dyDescent="0.2">
      <c r="A68" s="64">
        <v>30</v>
      </c>
      <c r="B68" s="65" t="s">
        <v>64</v>
      </c>
      <c r="C68" s="66" t="s">
        <v>121</v>
      </c>
      <c r="D68" s="67" t="s">
        <v>69</v>
      </c>
      <c r="E68" s="70">
        <v>1</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x14ac:dyDescent="0.2">
      <c r="A69" s="38">
        <v>31</v>
      </c>
      <c r="B69" s="39" t="s">
        <v>64</v>
      </c>
      <c r="C69" s="47" t="s">
        <v>122</v>
      </c>
      <c r="D69" s="25" t="s">
        <v>123</v>
      </c>
      <c r="E69" s="70">
        <v>28</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ht="12" thickBot="1" x14ac:dyDescent="0.25">
      <c r="A70" s="38" t="s">
        <v>67</v>
      </c>
      <c r="B70" s="39"/>
      <c r="C70" s="47" t="s">
        <v>124</v>
      </c>
      <c r="D70" s="25" t="s">
        <v>125</v>
      </c>
      <c r="E70" s="70">
        <v>4.0000000000000036</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ht="12" thickBot="1" x14ac:dyDescent="0.25">
      <c r="A71" s="182" t="s">
        <v>126</v>
      </c>
      <c r="B71" s="183"/>
      <c r="C71" s="183"/>
      <c r="D71" s="183"/>
      <c r="E71" s="183"/>
      <c r="F71" s="183"/>
      <c r="G71" s="183"/>
      <c r="H71" s="183"/>
      <c r="I71" s="183"/>
      <c r="J71" s="183"/>
      <c r="K71" s="184"/>
      <c r="L71" s="72">
        <f>SUM(L14:L70)</f>
        <v>0</v>
      </c>
      <c r="M71" s="73">
        <f>SUM(M14:M70)</f>
        <v>0</v>
      </c>
      <c r="N71" s="73">
        <f>SUM(N14:N70)</f>
        <v>0</v>
      </c>
      <c r="O71" s="73">
        <f>SUM(O14:O70)</f>
        <v>0</v>
      </c>
      <c r="P71" s="74">
        <f>SUM(P14:P70)</f>
        <v>0</v>
      </c>
    </row>
    <row r="72" spans="1:16" x14ac:dyDescent="0.2">
      <c r="A72" s="17"/>
      <c r="B72" s="17"/>
      <c r="C72" s="17"/>
      <c r="D72" s="17"/>
      <c r="E72" s="17"/>
      <c r="F72" s="17"/>
      <c r="G72" s="17"/>
      <c r="H72" s="17"/>
      <c r="I72" s="17"/>
      <c r="J72" s="17"/>
      <c r="K72" s="17"/>
      <c r="L72" s="17"/>
      <c r="M72" s="17"/>
      <c r="N72" s="17"/>
      <c r="O72" s="17"/>
      <c r="P72" s="17"/>
    </row>
    <row r="73" spans="1:16" x14ac:dyDescent="0.2">
      <c r="A73" s="17"/>
      <c r="B73" s="17"/>
      <c r="C73" s="17"/>
      <c r="D73" s="17"/>
      <c r="E73" s="17"/>
      <c r="F73" s="17"/>
      <c r="G73" s="17"/>
      <c r="H73" s="17"/>
      <c r="I73" s="17"/>
      <c r="J73" s="17"/>
      <c r="K73" s="17"/>
      <c r="L73" s="17"/>
      <c r="M73" s="17"/>
      <c r="N73" s="17"/>
      <c r="O73" s="17"/>
      <c r="P73" s="17"/>
    </row>
    <row r="74" spans="1:16" x14ac:dyDescent="0.2">
      <c r="A74" s="1" t="s">
        <v>14</v>
      </c>
      <c r="B74" s="17"/>
      <c r="C74" s="181">
        <f>'Kops a'!C40:H40</f>
        <v>0</v>
      </c>
      <c r="D74" s="181"/>
      <c r="E74" s="181"/>
      <c r="F74" s="181"/>
      <c r="G74" s="181"/>
      <c r="H74" s="181"/>
      <c r="I74" s="17"/>
      <c r="J74" s="17"/>
      <c r="K74" s="17"/>
      <c r="L74" s="17"/>
      <c r="M74" s="17"/>
      <c r="N74" s="17"/>
      <c r="O74" s="17"/>
      <c r="P74" s="17"/>
    </row>
    <row r="75" spans="1:16" x14ac:dyDescent="0.2">
      <c r="A75" s="17"/>
      <c r="B75" s="17"/>
      <c r="C75" s="118" t="s">
        <v>15</v>
      </c>
      <c r="D75" s="118"/>
      <c r="E75" s="118"/>
      <c r="F75" s="118"/>
      <c r="G75" s="118"/>
      <c r="H75" s="118"/>
      <c r="I75" s="17"/>
      <c r="J75" s="17"/>
      <c r="K75" s="17"/>
      <c r="L75" s="17"/>
      <c r="M75" s="17"/>
      <c r="N75" s="17"/>
      <c r="O75" s="17"/>
      <c r="P75" s="17"/>
    </row>
    <row r="76" spans="1:16" x14ac:dyDescent="0.2">
      <c r="A76" s="17"/>
      <c r="B76" s="17"/>
      <c r="C76" s="17"/>
      <c r="D76" s="17"/>
      <c r="E76" s="17"/>
      <c r="F76" s="17"/>
      <c r="G76" s="17"/>
      <c r="H76" s="17"/>
      <c r="I76" s="17"/>
      <c r="J76" s="17"/>
      <c r="K76" s="17"/>
      <c r="L76" s="17"/>
      <c r="M76" s="17"/>
      <c r="N76" s="17"/>
      <c r="O76" s="17"/>
      <c r="P76" s="17"/>
    </row>
    <row r="77" spans="1:16" x14ac:dyDescent="0.2">
      <c r="A77" s="91" t="str">
        <f>'Kops a'!A43</f>
        <v>Tāme sastādīta 20__. gada __. _________</v>
      </c>
      <c r="B77" s="92"/>
      <c r="C77" s="92"/>
      <c r="D77" s="92"/>
      <c r="E77" s="17"/>
      <c r="F77" s="17"/>
      <c r="G77" s="17"/>
      <c r="H77" s="17"/>
      <c r="I77" s="17"/>
      <c r="J77" s="17"/>
      <c r="K77" s="17"/>
      <c r="L77" s="17"/>
      <c r="M77" s="17"/>
      <c r="N77" s="17"/>
      <c r="O77" s="17"/>
      <c r="P77" s="17"/>
    </row>
    <row r="78" spans="1:16" x14ac:dyDescent="0.2">
      <c r="A78" s="17"/>
      <c r="B78" s="17"/>
      <c r="C78" s="17"/>
      <c r="D78" s="17"/>
      <c r="E78" s="17"/>
      <c r="F78" s="17"/>
      <c r="G78" s="17"/>
      <c r="H78" s="17"/>
      <c r="I78" s="17"/>
      <c r="J78" s="17"/>
      <c r="K78" s="17"/>
      <c r="L78" s="17"/>
      <c r="M78" s="17"/>
      <c r="N78" s="17"/>
      <c r="O78" s="17"/>
      <c r="P78" s="17"/>
    </row>
    <row r="79" spans="1:16" x14ac:dyDescent="0.2">
      <c r="A79" s="1" t="s">
        <v>38</v>
      </c>
      <c r="B79" s="17"/>
      <c r="C79" s="181">
        <f>'Kops a'!C45:H45</f>
        <v>0</v>
      </c>
      <c r="D79" s="181"/>
      <c r="E79" s="181"/>
      <c r="F79" s="181"/>
      <c r="G79" s="181"/>
      <c r="H79" s="181"/>
      <c r="I79" s="17"/>
      <c r="J79" s="17"/>
      <c r="K79" s="17"/>
      <c r="L79" s="17"/>
      <c r="M79" s="17"/>
      <c r="N79" s="17"/>
      <c r="O79" s="17"/>
      <c r="P79" s="17"/>
    </row>
    <row r="80" spans="1:16" x14ac:dyDescent="0.2">
      <c r="A80" s="17"/>
      <c r="B80" s="17"/>
      <c r="C80" s="118" t="s">
        <v>15</v>
      </c>
      <c r="D80" s="118"/>
      <c r="E80" s="118"/>
      <c r="F80" s="118"/>
      <c r="G80" s="118"/>
      <c r="H80" s="118"/>
      <c r="I80" s="17"/>
      <c r="J80" s="17"/>
      <c r="K80" s="17"/>
      <c r="L80" s="17"/>
      <c r="M80" s="17"/>
      <c r="N80" s="17"/>
      <c r="O80" s="17"/>
      <c r="P80" s="17"/>
    </row>
    <row r="81" spans="1:16" x14ac:dyDescent="0.2">
      <c r="A81" s="17"/>
      <c r="B81" s="17"/>
      <c r="C81" s="17"/>
      <c r="D81" s="17"/>
      <c r="E81" s="17"/>
      <c r="F81" s="17"/>
      <c r="G81" s="17"/>
      <c r="H81" s="17"/>
      <c r="I81" s="17"/>
      <c r="J81" s="17"/>
      <c r="K81" s="17"/>
      <c r="L81" s="17"/>
      <c r="M81" s="17"/>
      <c r="N81" s="17"/>
      <c r="O81" s="17"/>
      <c r="P81" s="17"/>
    </row>
    <row r="82" spans="1:16" x14ac:dyDescent="0.2">
      <c r="A82" s="91" t="s">
        <v>55</v>
      </c>
      <c r="B82" s="92"/>
      <c r="C82" s="96">
        <f>'Kops a'!C48</f>
        <v>0</v>
      </c>
      <c r="D82" s="51"/>
      <c r="E82" s="17"/>
      <c r="F82" s="17"/>
      <c r="G82" s="17"/>
      <c r="H82" s="17"/>
      <c r="I82" s="17"/>
      <c r="J82" s="17"/>
      <c r="K82" s="17"/>
      <c r="L82" s="17"/>
      <c r="M82" s="17"/>
      <c r="N82" s="17"/>
      <c r="O82" s="17"/>
      <c r="P82" s="17"/>
    </row>
    <row r="83" spans="1:16" x14ac:dyDescent="0.2">
      <c r="A83" s="17"/>
      <c r="B83" s="17"/>
      <c r="C83" s="17"/>
      <c r="D83" s="17"/>
      <c r="E83" s="17"/>
      <c r="F83" s="17"/>
      <c r="G83" s="17"/>
      <c r="H83" s="17"/>
      <c r="I83" s="17"/>
      <c r="J83" s="17"/>
      <c r="K83" s="17"/>
      <c r="L83" s="17"/>
      <c r="M83" s="17"/>
      <c r="N83" s="17"/>
      <c r="O83" s="17"/>
      <c r="P83" s="17"/>
    </row>
    <row r="84" spans="1:16" x14ac:dyDescent="0.2">
      <c r="A84" s="29" t="s">
        <v>400</v>
      </c>
    </row>
    <row r="85" spans="1:16" x14ac:dyDescent="0.2">
      <c r="A85" s="29" t="s">
        <v>401</v>
      </c>
    </row>
    <row r="86" spans="1:16" x14ac:dyDescent="0.2">
      <c r="A86" s="100" t="s">
        <v>402</v>
      </c>
    </row>
  </sheetData>
  <mergeCells count="22">
    <mergeCell ref="E12:E13"/>
    <mergeCell ref="C79:H79"/>
    <mergeCell ref="C80:H80"/>
    <mergeCell ref="C74:H74"/>
    <mergeCell ref="C75:H75"/>
    <mergeCell ref="A71:K71"/>
    <mergeCell ref="C2:I2"/>
    <mergeCell ref="C3:I3"/>
    <mergeCell ref="C4:I4"/>
    <mergeCell ref="A9:F9"/>
    <mergeCell ref="F12:K12"/>
    <mergeCell ref="J9:M9"/>
    <mergeCell ref="L12:P12"/>
    <mergeCell ref="A12:A13"/>
    <mergeCell ref="B12:B13"/>
    <mergeCell ref="C12:C13"/>
    <mergeCell ref="D12:D13"/>
    <mergeCell ref="N9:O9"/>
    <mergeCell ref="D5:L5"/>
    <mergeCell ref="D6:L6"/>
    <mergeCell ref="D7:L7"/>
    <mergeCell ref="D8:L8"/>
  </mergeCells>
  <conditionalFormatting sqref="A14:G70 I14:J70">
    <cfRule type="cellIs" dxfId="307" priority="19" operator="equal">
      <formula>0</formula>
    </cfRule>
  </conditionalFormatting>
  <conditionalFormatting sqref="N9:O9">
    <cfRule type="cellIs" dxfId="306" priority="17" operator="equal">
      <formula>0</formula>
    </cfRule>
  </conditionalFormatting>
  <conditionalFormatting sqref="A9:F9">
    <cfRule type="containsText" dxfId="305" priority="1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304" priority="14" operator="equal">
      <formula>0</formula>
    </cfRule>
  </conditionalFormatting>
  <conditionalFormatting sqref="O10:P10">
    <cfRule type="cellIs" dxfId="303" priority="13" operator="equal">
      <formula>"20__. gada __. _________"</formula>
    </cfRule>
  </conditionalFormatting>
  <conditionalFormatting sqref="A71:K71">
    <cfRule type="containsText" dxfId="302" priority="11" operator="containsText" text="Tiešās izmaksas kopā, t. sk. darba devēja sociālais nodoklis __.__% ">
      <formula>NOT(ISERROR(SEARCH("Tiešās izmaksas kopā, t. sk. darba devēja sociālais nodoklis __.__% ",A71)))</formula>
    </cfRule>
  </conditionalFormatting>
  <conditionalFormatting sqref="C79:H79">
    <cfRule type="cellIs" dxfId="301" priority="8" operator="equal">
      <formula>0</formula>
    </cfRule>
  </conditionalFormatting>
  <conditionalFormatting sqref="C74:H74">
    <cfRule type="cellIs" dxfId="300" priority="7" operator="equal">
      <formula>0</formula>
    </cfRule>
  </conditionalFormatting>
  <conditionalFormatting sqref="H14:H70 K14:P70 L71:P71">
    <cfRule type="cellIs" dxfId="299" priority="6" operator="equal">
      <formula>0</formula>
    </cfRule>
  </conditionalFormatting>
  <conditionalFormatting sqref="C4:I4">
    <cfRule type="cellIs" dxfId="298" priority="5" operator="equal">
      <formula>0</formula>
    </cfRule>
  </conditionalFormatting>
  <conditionalFormatting sqref="D5:L8">
    <cfRule type="cellIs" dxfId="297" priority="3" operator="equal">
      <formula>0</formula>
    </cfRule>
  </conditionalFormatting>
  <conditionalFormatting sqref="C79:H79 C82 C74:H74">
    <cfRule type="cellIs" dxfId="296" priority="2" operator="equal">
      <formula>0</formula>
    </cfRule>
  </conditionalFormatting>
  <conditionalFormatting sqref="D1">
    <cfRule type="cellIs" dxfId="295"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10" operator="containsText" id="{BC596309-6EE4-47E0-A590-F3D2F6DA868B}">
            <xm:f>NOT(ISERROR(SEARCH("Tāme sastādīta ____. gada ___. ______________",A77)))</xm:f>
            <xm:f>"Tāme sastādīta ____. gada ___. ______________"</xm:f>
            <x14:dxf>
              <font>
                <color auto="1"/>
              </font>
              <fill>
                <patternFill>
                  <bgColor rgb="FFC6EFCE"/>
                </patternFill>
              </fill>
            </x14:dxf>
          </x14:cfRule>
          <xm:sqref>A77</xm:sqref>
        </x14:conditionalFormatting>
        <x14:conditionalFormatting xmlns:xm="http://schemas.microsoft.com/office/excel/2006/main">
          <x14:cfRule type="containsText" priority="9" operator="containsText" id="{A5053C80-E745-4777-A201-BBBD02E74FC0}">
            <xm:f>NOT(ISERROR(SEARCH("Sertifikāta Nr. _________________________________",A82)))</xm:f>
            <xm:f>"Sertifikāta Nr. _________________________________"</xm:f>
            <x14:dxf>
              <font>
                <color auto="1"/>
              </font>
              <fill>
                <patternFill>
                  <bgColor rgb="FFC6EFCE"/>
                </patternFill>
              </fill>
            </x14:dxf>
          </x14:cfRule>
          <xm:sqref>A82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B7B4-7D51-42E2-A793-7DF105A6416B}">
  <sheetPr codeName="Sheet4"/>
  <dimension ref="A1:P73"/>
  <sheetViews>
    <sheetView tabSelected="1" topLeftCell="A16" zoomScale="130" zoomScaleNormal="130" workbookViewId="0">
      <selection activeCell="H23" sqref="H23"/>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a'!A16</f>
        <v>0</v>
      </c>
      <c r="E1" s="23"/>
      <c r="F1" s="23"/>
      <c r="G1" s="23"/>
      <c r="H1" s="23"/>
      <c r="I1" s="23"/>
      <c r="J1" s="23"/>
      <c r="N1" s="26"/>
      <c r="O1" s="27"/>
      <c r="P1" s="28"/>
    </row>
    <row r="2" spans="1:16" x14ac:dyDescent="0.2">
      <c r="A2" s="29"/>
      <c r="B2" s="29"/>
      <c r="C2" s="164" t="s">
        <v>127</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P58</f>
        <v>0</v>
      </c>
      <c r="O9" s="177"/>
      <c r="P9" s="31"/>
    </row>
    <row r="10" spans="1:16" x14ac:dyDescent="0.2">
      <c r="A10" s="32"/>
      <c r="B10" s="33"/>
      <c r="C10" s="4"/>
      <c r="D10" s="23"/>
      <c r="E10" s="23"/>
      <c r="F10" s="23"/>
      <c r="G10" s="23"/>
      <c r="H10" s="23"/>
      <c r="I10" s="23"/>
      <c r="J10" s="23"/>
      <c r="K10" s="23"/>
      <c r="L10" s="29"/>
      <c r="M10" s="29"/>
      <c r="O10" s="94"/>
      <c r="P10" s="93" t="str">
        <f>A64</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64</v>
      </c>
      <c r="C14" s="66" t="s">
        <v>128</v>
      </c>
      <c r="D14" s="67" t="s">
        <v>123</v>
      </c>
      <c r="E14" s="70">
        <v>6.3</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2</v>
      </c>
      <c r="B15" s="39" t="s">
        <v>64</v>
      </c>
      <c r="C15" s="47" t="s">
        <v>129</v>
      </c>
      <c r="D15" s="25" t="s">
        <v>69</v>
      </c>
      <c r="E15" s="70">
        <v>6</v>
      </c>
      <c r="F15" s="71"/>
      <c r="G15" s="68"/>
      <c r="H15" s="48">
        <f t="shared" ref="H15:H57" si="0">ROUND(F15*G15,2)</f>
        <v>0</v>
      </c>
      <c r="I15" s="68"/>
      <c r="J15" s="68"/>
      <c r="K15" s="49">
        <f t="shared" ref="K15:K57" si="1">SUM(H15:J15)</f>
        <v>0</v>
      </c>
      <c r="L15" s="50">
        <f t="shared" ref="L15:L57" si="2">ROUND(E15*F15,2)</f>
        <v>0</v>
      </c>
      <c r="M15" s="48">
        <f t="shared" ref="M15:M57" si="3">ROUND(H15*E15,2)</f>
        <v>0</v>
      </c>
      <c r="N15" s="48">
        <f t="shared" ref="N15:N57" si="4">ROUND(I15*E15,2)</f>
        <v>0</v>
      </c>
      <c r="O15" s="48">
        <f t="shared" ref="O15:O57" si="5">ROUND(J15*E15,2)</f>
        <v>0</v>
      </c>
      <c r="P15" s="49">
        <f t="shared" ref="P15:P57" si="6">SUM(M15:O15)</f>
        <v>0</v>
      </c>
    </row>
    <row r="16" spans="1:16" ht="22.5" x14ac:dyDescent="0.2">
      <c r="A16" s="38">
        <v>3</v>
      </c>
      <c r="B16" s="39" t="s">
        <v>64</v>
      </c>
      <c r="C16" s="47" t="s">
        <v>130</v>
      </c>
      <c r="D16" s="25" t="s">
        <v>123</v>
      </c>
      <c r="E16" s="70">
        <v>72</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4</v>
      </c>
      <c r="B17" s="39" t="s">
        <v>64</v>
      </c>
      <c r="C17" s="47" t="s">
        <v>131</v>
      </c>
      <c r="D17" s="25" t="s">
        <v>73</v>
      </c>
      <c r="E17" s="70">
        <v>102</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t="s">
        <v>67</v>
      </c>
      <c r="B18" s="39"/>
      <c r="C18" s="47" t="s">
        <v>404</v>
      </c>
      <c r="D18" s="25" t="s">
        <v>84</v>
      </c>
      <c r="E18" s="70">
        <v>51</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t="s">
        <v>64</v>
      </c>
      <c r="C19" s="47" t="s">
        <v>132</v>
      </c>
      <c r="D19" s="25" t="s">
        <v>66</v>
      </c>
      <c r="E19" s="70">
        <v>60</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t="s">
        <v>67</v>
      </c>
      <c r="B20" s="39"/>
      <c r="C20" s="47" t="s">
        <v>133</v>
      </c>
      <c r="D20" s="25" t="s">
        <v>84</v>
      </c>
      <c r="E20" s="70">
        <v>60</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6</v>
      </c>
      <c r="B21" s="39" t="s">
        <v>64</v>
      </c>
      <c r="C21" s="47" t="s">
        <v>134</v>
      </c>
      <c r="D21" s="25" t="s">
        <v>73</v>
      </c>
      <c r="E21" s="70">
        <v>102</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t="s">
        <v>67</v>
      </c>
      <c r="B22" s="39"/>
      <c r="C22" s="47" t="s">
        <v>405</v>
      </c>
      <c r="D22" s="25" t="s">
        <v>84</v>
      </c>
      <c r="E22" s="70">
        <v>25.5</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67.5" x14ac:dyDescent="0.2">
      <c r="A23" s="38">
        <v>7</v>
      </c>
      <c r="B23" s="39" t="s">
        <v>135</v>
      </c>
      <c r="C23" s="47" t="s">
        <v>406</v>
      </c>
      <c r="D23" s="25" t="s">
        <v>73</v>
      </c>
      <c r="E23" s="70">
        <v>102</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t="s">
        <v>67</v>
      </c>
      <c r="B24" s="39"/>
      <c r="C24" s="47" t="s">
        <v>137</v>
      </c>
      <c r="D24" s="25" t="s">
        <v>73</v>
      </c>
      <c r="E24" s="70">
        <v>107.10000000000001</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t="s">
        <v>67</v>
      </c>
      <c r="B25" s="39"/>
      <c r="C25" s="47" t="s">
        <v>85</v>
      </c>
      <c r="D25" s="25" t="s">
        <v>84</v>
      </c>
      <c r="E25" s="70">
        <v>510</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8</v>
      </c>
      <c r="B26" s="39" t="s">
        <v>64</v>
      </c>
      <c r="C26" s="47" t="s">
        <v>138</v>
      </c>
      <c r="D26" s="25" t="s">
        <v>123</v>
      </c>
      <c r="E26" s="70">
        <v>72</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v>9</v>
      </c>
      <c r="B27" s="39" t="s">
        <v>64</v>
      </c>
      <c r="C27" s="103" t="s">
        <v>462</v>
      </c>
      <c r="D27" s="25" t="s">
        <v>73</v>
      </c>
      <c r="E27" s="70">
        <v>102</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t="s">
        <v>67</v>
      </c>
      <c r="B28" s="39"/>
      <c r="C28" s="47" t="s">
        <v>139</v>
      </c>
      <c r="D28" s="25" t="s">
        <v>84</v>
      </c>
      <c r="E28" s="70">
        <v>510</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t="s">
        <v>67</v>
      </c>
      <c r="B29" s="39"/>
      <c r="C29" s="47" t="s">
        <v>106</v>
      </c>
      <c r="D29" s="25" t="s">
        <v>73</v>
      </c>
      <c r="E29" s="70">
        <v>112.2</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t="s">
        <v>67</v>
      </c>
      <c r="B30" s="39"/>
      <c r="C30" s="47" t="s">
        <v>108</v>
      </c>
      <c r="D30" s="25" t="s">
        <v>109</v>
      </c>
      <c r="E30" s="70">
        <v>9.18</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t="s">
        <v>67</v>
      </c>
      <c r="B31" s="39"/>
      <c r="C31" s="47" t="s">
        <v>83</v>
      </c>
      <c r="D31" s="25" t="s">
        <v>84</v>
      </c>
      <c r="E31" s="70">
        <v>30.599999999999998</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22.5" x14ac:dyDescent="0.2">
      <c r="A32" s="38">
        <v>10</v>
      </c>
      <c r="B32" s="39" t="s">
        <v>64</v>
      </c>
      <c r="C32" s="47" t="s">
        <v>140</v>
      </c>
      <c r="D32" s="25" t="s">
        <v>66</v>
      </c>
      <c r="E32" s="70">
        <v>60</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t="s">
        <v>67</v>
      </c>
      <c r="B33" s="39"/>
      <c r="C33" s="47" t="s">
        <v>407</v>
      </c>
      <c r="D33" s="25" t="s">
        <v>84</v>
      </c>
      <c r="E33" s="70">
        <v>18</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t="s">
        <v>67</v>
      </c>
      <c r="B34" s="39"/>
      <c r="C34" s="47" t="s">
        <v>408</v>
      </c>
      <c r="D34" s="25" t="s">
        <v>84</v>
      </c>
      <c r="E34" s="70">
        <v>36</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22.5" x14ac:dyDescent="0.2">
      <c r="A35" s="38" t="s">
        <v>67</v>
      </c>
      <c r="B35" s="39"/>
      <c r="C35" s="47" t="s">
        <v>141</v>
      </c>
      <c r="D35" s="25"/>
      <c r="E35" s="70"/>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11</v>
      </c>
      <c r="B36" s="39" t="s">
        <v>64</v>
      </c>
      <c r="C36" s="47" t="s">
        <v>142</v>
      </c>
      <c r="D36" s="25" t="s">
        <v>73</v>
      </c>
      <c r="E36" s="70">
        <v>32</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12</v>
      </c>
      <c r="B37" s="39" t="s">
        <v>64</v>
      </c>
      <c r="C37" s="47" t="s">
        <v>143</v>
      </c>
      <c r="D37" s="25" t="s">
        <v>123</v>
      </c>
      <c r="E37" s="70">
        <v>3.2</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t="s">
        <v>67</v>
      </c>
      <c r="B38" s="39"/>
      <c r="C38" s="47" t="s">
        <v>144</v>
      </c>
      <c r="D38" s="25" t="s">
        <v>123</v>
      </c>
      <c r="E38" s="70">
        <v>3.5200000000000005</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13</v>
      </c>
      <c r="B39" s="39" t="s">
        <v>64</v>
      </c>
      <c r="C39" s="47" t="s">
        <v>145</v>
      </c>
      <c r="D39" s="25" t="s">
        <v>123</v>
      </c>
      <c r="E39" s="70">
        <v>1.6</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t="s">
        <v>67</v>
      </c>
      <c r="B40" s="39"/>
      <c r="C40" s="47" t="s">
        <v>144</v>
      </c>
      <c r="D40" s="25" t="s">
        <v>123</v>
      </c>
      <c r="E40" s="70">
        <v>1.7600000000000002</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14</v>
      </c>
      <c r="B41" s="39" t="s">
        <v>64</v>
      </c>
      <c r="C41" s="47" t="s">
        <v>146</v>
      </c>
      <c r="D41" s="25" t="s">
        <v>123</v>
      </c>
      <c r="E41" s="70">
        <v>1.6</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t="s">
        <v>67</v>
      </c>
      <c r="B42" s="39"/>
      <c r="C42" s="47" t="s">
        <v>147</v>
      </c>
      <c r="D42" s="25" t="s">
        <v>123</v>
      </c>
      <c r="E42" s="70">
        <v>1.7600000000000002</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v>15</v>
      </c>
      <c r="B43" s="39" t="s">
        <v>64</v>
      </c>
      <c r="C43" s="47" t="s">
        <v>148</v>
      </c>
      <c r="D43" s="25" t="s">
        <v>73</v>
      </c>
      <c r="E43" s="70">
        <v>8</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t="s">
        <v>67</v>
      </c>
      <c r="B44" s="39"/>
      <c r="C44" s="47" t="s">
        <v>149</v>
      </c>
      <c r="D44" s="25" t="s">
        <v>123</v>
      </c>
      <c r="E44" s="70">
        <v>0.44000000000000006</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v>16</v>
      </c>
      <c r="B45" s="39" t="s">
        <v>64</v>
      </c>
      <c r="C45" s="47" t="s">
        <v>150</v>
      </c>
      <c r="D45" s="25" t="s">
        <v>73</v>
      </c>
      <c r="E45" s="70">
        <v>32</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t="s">
        <v>67</v>
      </c>
      <c r="B46" s="39"/>
      <c r="C46" s="47" t="s">
        <v>151</v>
      </c>
      <c r="D46" s="25" t="s">
        <v>73</v>
      </c>
      <c r="E46" s="70">
        <v>33.6</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x14ac:dyDescent="0.2">
      <c r="A47" s="38" t="s">
        <v>67</v>
      </c>
      <c r="B47" s="39"/>
      <c r="C47" s="47" t="s">
        <v>152</v>
      </c>
      <c r="D47" s="25" t="s">
        <v>123</v>
      </c>
      <c r="E47" s="70">
        <v>2.2400000000000002</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v>17</v>
      </c>
      <c r="B48" s="39" t="s">
        <v>64</v>
      </c>
      <c r="C48" s="47" t="s">
        <v>153</v>
      </c>
      <c r="D48" s="25" t="s">
        <v>66</v>
      </c>
      <c r="E48" s="70">
        <v>56</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t="s">
        <v>67</v>
      </c>
      <c r="B49" s="39"/>
      <c r="C49" s="47" t="s">
        <v>83</v>
      </c>
      <c r="D49" s="25" t="s">
        <v>84</v>
      </c>
      <c r="E49" s="70">
        <v>9.6</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ht="22.5" x14ac:dyDescent="0.2">
      <c r="A50" s="38">
        <v>18</v>
      </c>
      <c r="B50" s="39" t="s">
        <v>64</v>
      </c>
      <c r="C50" s="47" t="s">
        <v>154</v>
      </c>
      <c r="D50" s="25" t="s">
        <v>73</v>
      </c>
      <c r="E50" s="70">
        <v>6</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t="s">
        <v>67</v>
      </c>
      <c r="B51" s="39"/>
      <c r="C51" s="47" t="s">
        <v>155</v>
      </c>
      <c r="D51" s="25" t="s">
        <v>84</v>
      </c>
      <c r="E51" s="70">
        <v>27</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t="s">
        <v>67</v>
      </c>
      <c r="B52" s="39"/>
      <c r="C52" s="47" t="s">
        <v>108</v>
      </c>
      <c r="D52" s="25" t="s">
        <v>109</v>
      </c>
      <c r="E52" s="70">
        <v>0.54</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ht="33.75" x14ac:dyDescent="0.2">
      <c r="A53" s="38">
        <v>19</v>
      </c>
      <c r="B53" s="39" t="s">
        <v>64</v>
      </c>
      <c r="C53" s="47" t="s">
        <v>156</v>
      </c>
      <c r="D53" s="25" t="s">
        <v>109</v>
      </c>
      <c r="E53" s="70">
        <v>3</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38">
        <v>20</v>
      </c>
      <c r="B54" s="39" t="s">
        <v>64</v>
      </c>
      <c r="C54" s="47" t="s">
        <v>157</v>
      </c>
      <c r="D54" s="25" t="s">
        <v>73</v>
      </c>
      <c r="E54" s="70">
        <v>30</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x14ac:dyDescent="0.2">
      <c r="A55" s="38" t="s">
        <v>67</v>
      </c>
      <c r="B55" s="39"/>
      <c r="C55" s="47" t="s">
        <v>158</v>
      </c>
      <c r="D55" s="25" t="s">
        <v>123</v>
      </c>
      <c r="E55" s="70">
        <v>9.6</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38">
        <v>21</v>
      </c>
      <c r="B56" s="39" t="s">
        <v>64</v>
      </c>
      <c r="C56" s="47" t="s">
        <v>159</v>
      </c>
      <c r="D56" s="25" t="s">
        <v>73</v>
      </c>
      <c r="E56" s="70">
        <v>30</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ht="12" thickBot="1" x14ac:dyDescent="0.25">
      <c r="A57" s="38" t="s">
        <v>67</v>
      </c>
      <c r="B57" s="39"/>
      <c r="C57" s="47" t="s">
        <v>160</v>
      </c>
      <c r="D57" s="25" t="s">
        <v>84</v>
      </c>
      <c r="E57" s="70">
        <v>0.65999999999999992</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ht="12" thickBot="1" x14ac:dyDescent="0.25">
      <c r="A58" s="182" t="s">
        <v>126</v>
      </c>
      <c r="B58" s="183"/>
      <c r="C58" s="183"/>
      <c r="D58" s="183"/>
      <c r="E58" s="183"/>
      <c r="F58" s="183"/>
      <c r="G58" s="183"/>
      <c r="H58" s="183"/>
      <c r="I58" s="183"/>
      <c r="J58" s="183"/>
      <c r="K58" s="184"/>
      <c r="L58" s="72">
        <f>SUM(L14:L57)</f>
        <v>0</v>
      </c>
      <c r="M58" s="73">
        <f>SUM(M14:M57)</f>
        <v>0</v>
      </c>
      <c r="N58" s="73">
        <f>SUM(N14:N57)</f>
        <v>0</v>
      </c>
      <c r="O58" s="73">
        <f>SUM(O14:O57)</f>
        <v>0</v>
      </c>
      <c r="P58" s="74">
        <f>SUM(P14:P57)</f>
        <v>0</v>
      </c>
    </row>
    <row r="59" spans="1:16" x14ac:dyDescent="0.2">
      <c r="A59" s="17"/>
      <c r="B59" s="17"/>
      <c r="C59" s="17"/>
      <c r="D59" s="17"/>
      <c r="E59" s="17"/>
      <c r="F59" s="17"/>
      <c r="G59" s="17"/>
      <c r="H59" s="17"/>
      <c r="I59" s="17"/>
      <c r="J59" s="17"/>
      <c r="K59" s="17"/>
      <c r="L59" s="17"/>
      <c r="M59" s="17"/>
      <c r="N59" s="17"/>
      <c r="O59" s="17"/>
      <c r="P59" s="17"/>
    </row>
    <row r="60" spans="1:16" x14ac:dyDescent="0.2">
      <c r="A60" s="17"/>
      <c r="B60" s="17"/>
      <c r="C60" s="17"/>
      <c r="D60" s="17"/>
      <c r="E60" s="17"/>
      <c r="F60" s="17"/>
      <c r="G60" s="17"/>
      <c r="H60" s="17"/>
      <c r="I60" s="17"/>
      <c r="J60" s="17"/>
      <c r="K60" s="17"/>
      <c r="L60" s="17"/>
      <c r="M60" s="17"/>
      <c r="N60" s="17"/>
      <c r="O60" s="17"/>
      <c r="P60" s="17"/>
    </row>
    <row r="61" spans="1:16" x14ac:dyDescent="0.2">
      <c r="A61" s="1" t="s">
        <v>14</v>
      </c>
      <c r="B61" s="17"/>
      <c r="C61" s="181">
        <f>'Kops a'!C40:H40</f>
        <v>0</v>
      </c>
      <c r="D61" s="181"/>
      <c r="E61" s="181"/>
      <c r="F61" s="181"/>
      <c r="G61" s="181"/>
      <c r="H61" s="181"/>
      <c r="I61" s="17"/>
      <c r="J61" s="17"/>
      <c r="K61" s="17"/>
      <c r="L61" s="17"/>
      <c r="M61" s="17"/>
      <c r="N61" s="17"/>
      <c r="O61" s="17"/>
      <c r="P61" s="17"/>
    </row>
    <row r="62" spans="1:16" x14ac:dyDescent="0.2">
      <c r="A62" s="17"/>
      <c r="B62" s="17"/>
      <c r="C62" s="118" t="s">
        <v>15</v>
      </c>
      <c r="D62" s="118"/>
      <c r="E62" s="118"/>
      <c r="F62" s="118"/>
      <c r="G62" s="118"/>
      <c r="H62" s="118"/>
      <c r="I62" s="17"/>
      <c r="J62" s="17"/>
      <c r="K62" s="17"/>
      <c r="L62" s="17"/>
      <c r="M62" s="17"/>
      <c r="N62" s="17"/>
      <c r="O62" s="17"/>
      <c r="P62" s="17"/>
    </row>
    <row r="63" spans="1:16" x14ac:dyDescent="0.2">
      <c r="A63" s="17"/>
      <c r="B63" s="17"/>
      <c r="C63" s="17"/>
      <c r="D63" s="17"/>
      <c r="E63" s="17"/>
      <c r="F63" s="17"/>
      <c r="G63" s="17"/>
      <c r="H63" s="17"/>
      <c r="I63" s="17"/>
      <c r="J63" s="17"/>
      <c r="K63" s="17"/>
      <c r="L63" s="17"/>
      <c r="M63" s="17"/>
      <c r="N63" s="17"/>
      <c r="O63" s="17"/>
      <c r="P63" s="17"/>
    </row>
    <row r="64" spans="1:16" x14ac:dyDescent="0.2">
      <c r="A64" s="91" t="str">
        <f>'Kops a'!A43</f>
        <v>Tāme sastādīta 20__. gada __. _________</v>
      </c>
      <c r="B64" s="92"/>
      <c r="C64" s="92"/>
      <c r="D64" s="92"/>
      <c r="E64" s="17"/>
      <c r="F64" s="17"/>
      <c r="G64" s="17"/>
      <c r="H64" s="17"/>
      <c r="I64" s="17"/>
      <c r="J64" s="17"/>
      <c r="K64" s="17"/>
      <c r="L64" s="17"/>
      <c r="M64" s="17"/>
      <c r="N64" s="17"/>
      <c r="O64" s="17"/>
      <c r="P64" s="17"/>
    </row>
    <row r="65" spans="1:16" x14ac:dyDescent="0.2">
      <c r="A65" s="17"/>
      <c r="B65" s="17"/>
      <c r="C65" s="17"/>
      <c r="D65" s="17"/>
      <c r="E65" s="17"/>
      <c r="F65" s="17"/>
      <c r="G65" s="17"/>
      <c r="H65" s="17"/>
      <c r="I65" s="17"/>
      <c r="J65" s="17"/>
      <c r="K65" s="17"/>
      <c r="L65" s="17"/>
      <c r="M65" s="17"/>
      <c r="N65" s="17"/>
      <c r="O65" s="17"/>
      <c r="P65" s="17"/>
    </row>
    <row r="66" spans="1:16" x14ac:dyDescent="0.2">
      <c r="A66" s="1" t="s">
        <v>38</v>
      </c>
      <c r="B66" s="17"/>
      <c r="C66" s="181">
        <f>'Kops a'!C45:H45</f>
        <v>0</v>
      </c>
      <c r="D66" s="181"/>
      <c r="E66" s="181"/>
      <c r="F66" s="181"/>
      <c r="G66" s="181"/>
      <c r="H66" s="181"/>
      <c r="I66" s="17"/>
      <c r="J66" s="17"/>
      <c r="K66" s="17"/>
      <c r="L66" s="17"/>
      <c r="M66" s="17"/>
      <c r="N66" s="17"/>
      <c r="O66" s="17"/>
      <c r="P66" s="17"/>
    </row>
    <row r="67" spans="1:16" x14ac:dyDescent="0.2">
      <c r="A67" s="17"/>
      <c r="B67" s="17"/>
      <c r="C67" s="118" t="s">
        <v>15</v>
      </c>
      <c r="D67" s="118"/>
      <c r="E67" s="118"/>
      <c r="F67" s="118"/>
      <c r="G67" s="118"/>
      <c r="H67" s="118"/>
      <c r="I67" s="17"/>
      <c r="J67" s="17"/>
      <c r="K67" s="17"/>
      <c r="L67" s="17"/>
      <c r="M67" s="17"/>
      <c r="N67" s="17"/>
      <c r="O67" s="17"/>
      <c r="P67" s="17"/>
    </row>
    <row r="68" spans="1:16" x14ac:dyDescent="0.2">
      <c r="A68" s="17"/>
      <c r="B68" s="17"/>
      <c r="C68" s="17"/>
      <c r="D68" s="17"/>
      <c r="E68" s="17"/>
      <c r="F68" s="17"/>
      <c r="G68" s="17"/>
      <c r="H68" s="17"/>
      <c r="I68" s="17"/>
      <c r="J68" s="17"/>
      <c r="K68" s="17"/>
      <c r="L68" s="17"/>
      <c r="M68" s="17"/>
      <c r="N68" s="17"/>
      <c r="O68" s="17"/>
      <c r="P68" s="17"/>
    </row>
    <row r="69" spans="1:16" x14ac:dyDescent="0.2">
      <c r="A69" s="91" t="s">
        <v>55</v>
      </c>
      <c r="B69" s="92"/>
      <c r="C69" s="96">
        <f>'Kops a'!C48</f>
        <v>0</v>
      </c>
      <c r="D69" s="51"/>
      <c r="E69" s="17"/>
      <c r="F69" s="17"/>
      <c r="G69" s="17"/>
      <c r="H69" s="17"/>
      <c r="I69" s="17"/>
      <c r="J69" s="17"/>
      <c r="K69" s="17"/>
      <c r="L69" s="17"/>
      <c r="M69" s="17"/>
      <c r="N69" s="17"/>
      <c r="O69" s="17"/>
      <c r="P69" s="17"/>
    </row>
    <row r="70" spans="1:16" x14ac:dyDescent="0.2">
      <c r="A70" s="17"/>
      <c r="B70" s="17"/>
      <c r="C70" s="17"/>
      <c r="D70" s="17"/>
      <c r="E70" s="17"/>
      <c r="F70" s="17"/>
      <c r="G70" s="17"/>
      <c r="H70" s="17"/>
      <c r="I70" s="17"/>
      <c r="J70" s="17"/>
      <c r="K70" s="17"/>
      <c r="L70" s="17"/>
      <c r="M70" s="17"/>
      <c r="N70" s="17"/>
      <c r="O70" s="17"/>
      <c r="P70" s="17"/>
    </row>
    <row r="71" spans="1:16" x14ac:dyDescent="0.2">
      <c r="A71" s="29" t="s">
        <v>400</v>
      </c>
    </row>
    <row r="72" spans="1:16" x14ac:dyDescent="0.2">
      <c r="A72" s="29" t="s">
        <v>401</v>
      </c>
    </row>
    <row r="73" spans="1:16" x14ac:dyDescent="0.2">
      <c r="A73" s="100" t="s">
        <v>402</v>
      </c>
    </row>
  </sheetData>
  <mergeCells count="22">
    <mergeCell ref="C67:H67"/>
    <mergeCell ref="C4:I4"/>
    <mergeCell ref="F12:K12"/>
    <mergeCell ref="A9:F9"/>
    <mergeCell ref="J9:M9"/>
    <mergeCell ref="D8:L8"/>
    <mergeCell ref="A58:K58"/>
    <mergeCell ref="C61:H61"/>
    <mergeCell ref="C62:H62"/>
    <mergeCell ref="C66:H66"/>
    <mergeCell ref="N9:O9"/>
    <mergeCell ref="A12:A13"/>
    <mergeCell ref="B12:B13"/>
    <mergeCell ref="C12:C13"/>
    <mergeCell ref="D12:D13"/>
    <mergeCell ref="E12:E13"/>
    <mergeCell ref="L12:P12"/>
    <mergeCell ref="C2:I2"/>
    <mergeCell ref="C3:I3"/>
    <mergeCell ref="D5:L5"/>
    <mergeCell ref="D6:L6"/>
    <mergeCell ref="D7:L7"/>
  </mergeCells>
  <conditionalFormatting sqref="A14:G57 I14:J57">
    <cfRule type="cellIs" dxfId="292" priority="22" operator="equal">
      <formula>0</formula>
    </cfRule>
  </conditionalFormatting>
  <conditionalFormatting sqref="N9:O9 H14:H57 K14:P57">
    <cfRule type="cellIs" dxfId="291" priority="21" operator="equal">
      <formula>0</formula>
    </cfRule>
  </conditionalFormatting>
  <conditionalFormatting sqref="A9:F9">
    <cfRule type="containsText" dxfId="290" priority="19"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89" priority="18" operator="equal">
      <formula>0</formula>
    </cfRule>
  </conditionalFormatting>
  <conditionalFormatting sqref="O10">
    <cfRule type="cellIs" dxfId="288" priority="17" operator="equal">
      <formula>"20__. gada __. _________"</formula>
    </cfRule>
  </conditionalFormatting>
  <conditionalFormatting sqref="A58:K58">
    <cfRule type="containsText" dxfId="287" priority="16" operator="containsText" text="Tiešās izmaksas kopā, t. sk. darba devēja sociālais nodoklis __.__% ">
      <formula>NOT(ISERROR(SEARCH("Tiešās izmaksas kopā, t. sk. darba devēja sociālais nodoklis __.__% ",A58)))</formula>
    </cfRule>
  </conditionalFormatting>
  <conditionalFormatting sqref="L58:P58">
    <cfRule type="cellIs" dxfId="286" priority="11" operator="equal">
      <formula>0</formula>
    </cfRule>
  </conditionalFormatting>
  <conditionalFormatting sqref="C4:I4">
    <cfRule type="cellIs" dxfId="285" priority="10" operator="equal">
      <formula>0</formula>
    </cfRule>
  </conditionalFormatting>
  <conditionalFormatting sqref="D5:L8">
    <cfRule type="cellIs" dxfId="284" priority="8" operator="equal">
      <formula>0</formula>
    </cfRule>
  </conditionalFormatting>
  <conditionalFormatting sqref="P10">
    <cfRule type="cellIs" dxfId="283" priority="7" operator="equal">
      <formula>"20__. gada __. _________"</formula>
    </cfRule>
  </conditionalFormatting>
  <conditionalFormatting sqref="C66:H66">
    <cfRule type="cellIs" dxfId="282" priority="4" operator="equal">
      <formula>0</formula>
    </cfRule>
  </conditionalFormatting>
  <conditionalFormatting sqref="C61:H61">
    <cfRule type="cellIs" dxfId="281" priority="3" operator="equal">
      <formula>0</formula>
    </cfRule>
  </conditionalFormatting>
  <conditionalFormatting sqref="C66:H66 C69 C61:H61">
    <cfRule type="cellIs" dxfId="280" priority="2" operator="equal">
      <formula>0</formula>
    </cfRule>
  </conditionalFormatting>
  <conditionalFormatting sqref="D1">
    <cfRule type="cellIs" dxfId="279" priority="1" operator="equal">
      <formula>0</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46B16A03-C867-4231-9EE2-FA19DDA4D492}">
            <xm:f>NOT(ISERROR(SEARCH("Tāme sastādīta ____. gada ___. ______________",A64)))</xm:f>
            <xm:f>"Tāme sastādīta ____. gada ___. ______________"</xm:f>
            <x14:dxf>
              <font>
                <color auto="1"/>
              </font>
              <fill>
                <patternFill>
                  <bgColor rgb="FFC6EFCE"/>
                </patternFill>
              </fill>
            </x14:dxf>
          </x14:cfRule>
          <xm:sqref>A64</xm:sqref>
        </x14:conditionalFormatting>
        <x14:conditionalFormatting xmlns:xm="http://schemas.microsoft.com/office/excel/2006/main">
          <x14:cfRule type="containsText" priority="5" operator="containsText" id="{2AF3CC58-04F0-4432-AA0F-D3D058C3CAD1}">
            <xm:f>NOT(ISERROR(SEARCH("Sertifikāta Nr. _________________________________",A69)))</xm:f>
            <xm:f>"Sertifikāta Nr. _________________________________"</xm:f>
            <x14:dxf>
              <font>
                <color auto="1"/>
              </font>
              <fill>
                <patternFill>
                  <bgColor rgb="FFC6EFCE"/>
                </patternFill>
              </fill>
            </x14:dxf>
          </x14:cfRule>
          <xm:sqref>A69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1CEE-27C6-4B33-954D-B8F48F0243F6}">
  <sheetPr codeName="Sheet5"/>
  <dimension ref="A1:P37"/>
  <sheetViews>
    <sheetView topLeftCell="A10" workbookViewId="0">
      <selection activeCell="A35" sqref="A35:A37"/>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a'!A17</f>
        <v>0</v>
      </c>
      <c r="E1" s="23"/>
      <c r="F1" s="23"/>
      <c r="G1" s="23"/>
      <c r="H1" s="23"/>
      <c r="I1" s="23"/>
      <c r="J1" s="23"/>
      <c r="N1" s="26"/>
      <c r="O1" s="27"/>
      <c r="P1" s="28"/>
    </row>
    <row r="2" spans="1:16" x14ac:dyDescent="0.2">
      <c r="A2" s="29"/>
      <c r="B2" s="29"/>
      <c r="C2" s="164" t="s">
        <v>161</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P22</f>
        <v>0</v>
      </c>
      <c r="O9" s="177"/>
      <c r="P9" s="31"/>
    </row>
    <row r="10" spans="1:16" x14ac:dyDescent="0.2">
      <c r="A10" s="32"/>
      <c r="B10" s="33"/>
      <c r="C10" s="4"/>
      <c r="D10" s="23"/>
      <c r="E10" s="23"/>
      <c r="F10" s="23"/>
      <c r="G10" s="23"/>
      <c r="H10" s="23"/>
      <c r="I10" s="23"/>
      <c r="J10" s="23"/>
      <c r="K10" s="23"/>
      <c r="L10" s="29"/>
      <c r="M10" s="29"/>
      <c r="O10" s="94"/>
      <c r="P10" s="93" t="str">
        <f>A28</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64</v>
      </c>
      <c r="C14" s="66" t="s">
        <v>162</v>
      </c>
      <c r="D14" s="67" t="s">
        <v>123</v>
      </c>
      <c r="E14" s="70">
        <v>3.4</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2</v>
      </c>
      <c r="B15" s="39" t="s">
        <v>64</v>
      </c>
      <c r="C15" s="47" t="s">
        <v>163</v>
      </c>
      <c r="D15" s="25" t="s">
        <v>73</v>
      </c>
      <c r="E15" s="70">
        <v>170</v>
      </c>
      <c r="F15" s="71"/>
      <c r="G15" s="68"/>
      <c r="H15" s="48">
        <f t="shared" ref="H15:H21" si="0">ROUND(F15*G15,2)</f>
        <v>0</v>
      </c>
      <c r="I15" s="68"/>
      <c r="J15" s="68"/>
      <c r="K15" s="49">
        <f t="shared" ref="K15:K21" si="1">SUM(H15:J15)</f>
        <v>0</v>
      </c>
      <c r="L15" s="50">
        <f t="shared" ref="L15:L21" si="2">ROUND(E15*F15,2)</f>
        <v>0</v>
      </c>
      <c r="M15" s="48">
        <f t="shared" ref="M15:M21" si="3">ROUND(H15*E15,2)</f>
        <v>0</v>
      </c>
      <c r="N15" s="48">
        <f t="shared" ref="N15:N21" si="4">ROUND(I15*E15,2)</f>
        <v>0</v>
      </c>
      <c r="O15" s="48">
        <f t="shared" ref="O15:O21" si="5">ROUND(J15*E15,2)</f>
        <v>0</v>
      </c>
      <c r="P15" s="49">
        <f t="shared" ref="P15:P21" si="6">SUM(M15:O15)</f>
        <v>0</v>
      </c>
    </row>
    <row r="16" spans="1:16" x14ac:dyDescent="0.2">
      <c r="A16" s="38" t="s">
        <v>67</v>
      </c>
      <c r="B16" s="39"/>
      <c r="C16" s="47" t="s">
        <v>83</v>
      </c>
      <c r="D16" s="25" t="s">
        <v>84</v>
      </c>
      <c r="E16" s="70">
        <v>42.5</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45" x14ac:dyDescent="0.2">
      <c r="A17" s="38">
        <v>3</v>
      </c>
      <c r="B17" s="39" t="s">
        <v>164</v>
      </c>
      <c r="C17" s="47" t="s">
        <v>165</v>
      </c>
      <c r="D17" s="25" t="s">
        <v>73</v>
      </c>
      <c r="E17" s="70">
        <v>170</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t="s">
        <v>67</v>
      </c>
      <c r="B18" s="39"/>
      <c r="C18" s="47" t="s">
        <v>137</v>
      </c>
      <c r="D18" s="25" t="s">
        <v>73</v>
      </c>
      <c r="E18" s="70">
        <v>195.49999999999997</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t="s">
        <v>67</v>
      </c>
      <c r="B19" s="39"/>
      <c r="C19" s="47" t="s">
        <v>85</v>
      </c>
      <c r="D19" s="25" t="s">
        <v>84</v>
      </c>
      <c r="E19" s="70">
        <v>765</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4</v>
      </c>
      <c r="B20" s="39" t="s">
        <v>64</v>
      </c>
      <c r="C20" s="47" t="s">
        <v>166</v>
      </c>
      <c r="D20" s="25" t="s">
        <v>123</v>
      </c>
      <c r="E20" s="70">
        <v>3.4</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12" thickBot="1" x14ac:dyDescent="0.25">
      <c r="A21" s="38" t="s">
        <v>67</v>
      </c>
      <c r="B21" s="39"/>
      <c r="C21" s="47" t="s">
        <v>124</v>
      </c>
      <c r="D21" s="25" t="s">
        <v>167</v>
      </c>
      <c r="E21" s="70">
        <v>1</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12" thickBot="1" x14ac:dyDescent="0.25">
      <c r="A22" s="182" t="s">
        <v>126</v>
      </c>
      <c r="B22" s="183"/>
      <c r="C22" s="183"/>
      <c r="D22" s="183"/>
      <c r="E22" s="183"/>
      <c r="F22" s="183"/>
      <c r="G22" s="183"/>
      <c r="H22" s="183"/>
      <c r="I22" s="183"/>
      <c r="J22" s="183"/>
      <c r="K22" s="184"/>
      <c r="L22" s="72">
        <f>SUM(L14:L21)</f>
        <v>0</v>
      </c>
      <c r="M22" s="73">
        <f>SUM(M14:M21)</f>
        <v>0</v>
      </c>
      <c r="N22" s="73">
        <f>SUM(N14:N21)</f>
        <v>0</v>
      </c>
      <c r="O22" s="73">
        <f>SUM(O14:O21)</f>
        <v>0</v>
      </c>
      <c r="P22" s="74">
        <f>SUM(P14:P21)</f>
        <v>0</v>
      </c>
    </row>
    <row r="23" spans="1:16" x14ac:dyDescent="0.2">
      <c r="A23" s="17"/>
      <c r="B23" s="17"/>
      <c r="C23" s="17"/>
      <c r="D23" s="17"/>
      <c r="E23" s="17"/>
      <c r="F23" s="17"/>
      <c r="G23" s="17"/>
      <c r="H23" s="17"/>
      <c r="I23" s="17"/>
      <c r="J23" s="17"/>
      <c r="K23" s="17"/>
      <c r="L23" s="17"/>
      <c r="M23" s="17"/>
      <c r="N23" s="17"/>
      <c r="O23" s="17"/>
      <c r="P23" s="17"/>
    </row>
    <row r="24" spans="1:16" x14ac:dyDescent="0.2">
      <c r="A24" s="17"/>
      <c r="B24" s="17"/>
      <c r="C24" s="17"/>
      <c r="D24" s="17"/>
      <c r="E24" s="17"/>
      <c r="F24" s="17"/>
      <c r="G24" s="17"/>
      <c r="H24" s="17"/>
      <c r="I24" s="17"/>
      <c r="J24" s="17"/>
      <c r="K24" s="17"/>
      <c r="L24" s="17"/>
      <c r="M24" s="17"/>
      <c r="N24" s="17"/>
      <c r="O24" s="17"/>
      <c r="P24" s="17"/>
    </row>
    <row r="25" spans="1:16" x14ac:dyDescent="0.2">
      <c r="A25" s="1" t="s">
        <v>14</v>
      </c>
      <c r="B25" s="17"/>
      <c r="C25" s="181">
        <f>'Kops a'!C40:H40</f>
        <v>0</v>
      </c>
      <c r="D25" s="181"/>
      <c r="E25" s="181"/>
      <c r="F25" s="181"/>
      <c r="G25" s="181"/>
      <c r="H25" s="181"/>
      <c r="I25" s="17"/>
      <c r="J25" s="17"/>
      <c r="K25" s="17"/>
      <c r="L25" s="17"/>
      <c r="M25" s="17"/>
      <c r="N25" s="17"/>
      <c r="O25" s="17"/>
      <c r="P25" s="17"/>
    </row>
    <row r="26" spans="1:16" x14ac:dyDescent="0.2">
      <c r="A26" s="17"/>
      <c r="B26" s="17"/>
      <c r="C26" s="118" t="s">
        <v>15</v>
      </c>
      <c r="D26" s="118"/>
      <c r="E26" s="118"/>
      <c r="F26" s="118"/>
      <c r="G26" s="118"/>
      <c r="H26" s="118"/>
      <c r="I26" s="17"/>
      <c r="J26" s="17"/>
      <c r="K26" s="17"/>
      <c r="L26" s="17"/>
      <c r="M26" s="17"/>
      <c r="N26" s="17"/>
      <c r="O26" s="17"/>
      <c r="P26" s="17"/>
    </row>
    <row r="27" spans="1:16" x14ac:dyDescent="0.2">
      <c r="A27" s="17"/>
      <c r="B27" s="17"/>
      <c r="C27" s="17"/>
      <c r="D27" s="17"/>
      <c r="E27" s="17"/>
      <c r="F27" s="17"/>
      <c r="G27" s="17"/>
      <c r="H27" s="17"/>
      <c r="I27" s="17"/>
      <c r="J27" s="17"/>
      <c r="K27" s="17"/>
      <c r="L27" s="17"/>
      <c r="M27" s="17"/>
      <c r="N27" s="17"/>
      <c r="O27" s="17"/>
      <c r="P27" s="17"/>
    </row>
    <row r="28" spans="1:16" x14ac:dyDescent="0.2">
      <c r="A28" s="91" t="str">
        <f>'Kops a'!A43</f>
        <v>Tāme sastādīta 20__. gada __. _________</v>
      </c>
      <c r="B28" s="92"/>
      <c r="C28" s="92"/>
      <c r="D28" s="92"/>
      <c r="E28" s="17"/>
      <c r="F28" s="17"/>
      <c r="G28" s="17"/>
      <c r="H28" s="17"/>
      <c r="I28" s="17"/>
      <c r="J28" s="17"/>
      <c r="K28" s="17"/>
      <c r="L28" s="17"/>
      <c r="M28" s="17"/>
      <c r="N28" s="17"/>
      <c r="O28" s="17"/>
      <c r="P28" s="17"/>
    </row>
    <row r="29" spans="1:16" x14ac:dyDescent="0.2">
      <c r="A29" s="17"/>
      <c r="B29" s="17"/>
      <c r="C29" s="17"/>
      <c r="D29" s="17"/>
      <c r="E29" s="17"/>
      <c r="F29" s="17"/>
      <c r="G29" s="17"/>
      <c r="H29" s="17"/>
      <c r="I29" s="17"/>
      <c r="J29" s="17"/>
      <c r="K29" s="17"/>
      <c r="L29" s="17"/>
      <c r="M29" s="17"/>
      <c r="N29" s="17"/>
      <c r="O29" s="17"/>
      <c r="P29" s="17"/>
    </row>
    <row r="30" spans="1:16" x14ac:dyDescent="0.2">
      <c r="A30" s="1" t="s">
        <v>38</v>
      </c>
      <c r="B30" s="17"/>
      <c r="C30" s="181">
        <f>'Kops a'!C45:H45</f>
        <v>0</v>
      </c>
      <c r="D30" s="181"/>
      <c r="E30" s="181"/>
      <c r="F30" s="181"/>
      <c r="G30" s="181"/>
      <c r="H30" s="181"/>
      <c r="I30" s="17"/>
      <c r="J30" s="17"/>
      <c r="K30" s="17"/>
      <c r="L30" s="17"/>
      <c r="M30" s="17"/>
      <c r="N30" s="17"/>
      <c r="O30" s="17"/>
      <c r="P30" s="17"/>
    </row>
    <row r="31" spans="1:16" x14ac:dyDescent="0.2">
      <c r="A31" s="17"/>
      <c r="B31" s="17"/>
      <c r="C31" s="118" t="s">
        <v>15</v>
      </c>
      <c r="D31" s="118"/>
      <c r="E31" s="118"/>
      <c r="F31" s="118"/>
      <c r="G31" s="118"/>
      <c r="H31" s="118"/>
      <c r="I31" s="17"/>
      <c r="J31" s="17"/>
      <c r="K31" s="17"/>
      <c r="L31" s="17"/>
      <c r="M31" s="17"/>
      <c r="N31" s="17"/>
      <c r="O31" s="17"/>
      <c r="P31" s="17"/>
    </row>
    <row r="32" spans="1:16" x14ac:dyDescent="0.2">
      <c r="A32" s="17"/>
      <c r="B32" s="17"/>
      <c r="C32" s="17"/>
      <c r="D32" s="17"/>
      <c r="E32" s="17"/>
      <c r="F32" s="17"/>
      <c r="G32" s="17"/>
      <c r="H32" s="17"/>
      <c r="I32" s="17"/>
      <c r="J32" s="17"/>
      <c r="K32" s="17"/>
      <c r="L32" s="17"/>
      <c r="M32" s="17"/>
      <c r="N32" s="17"/>
      <c r="O32" s="17"/>
      <c r="P32" s="17"/>
    </row>
    <row r="33" spans="1:16" x14ac:dyDescent="0.2">
      <c r="A33" s="91" t="s">
        <v>55</v>
      </c>
      <c r="B33" s="92"/>
      <c r="C33" s="96">
        <f>'Kops a'!C48</f>
        <v>0</v>
      </c>
      <c r="D33" s="51"/>
      <c r="E33" s="17"/>
      <c r="F33" s="17"/>
      <c r="G33" s="17"/>
      <c r="H33" s="17"/>
      <c r="I33" s="17"/>
      <c r="J33" s="17"/>
      <c r="K33" s="17"/>
      <c r="L33" s="17"/>
      <c r="M33" s="17"/>
      <c r="N33" s="17"/>
      <c r="O33" s="17"/>
      <c r="P33" s="17"/>
    </row>
    <row r="34" spans="1:16" x14ac:dyDescent="0.2">
      <c r="A34" s="17"/>
      <c r="B34" s="17"/>
      <c r="C34" s="17"/>
      <c r="D34" s="17"/>
      <c r="E34" s="17"/>
      <c r="F34" s="17"/>
      <c r="G34" s="17"/>
      <c r="H34" s="17"/>
      <c r="I34" s="17"/>
      <c r="J34" s="17"/>
      <c r="K34" s="17"/>
      <c r="L34" s="17"/>
      <c r="M34" s="17"/>
      <c r="N34" s="17"/>
      <c r="O34" s="17"/>
      <c r="P34" s="17"/>
    </row>
    <row r="35" spans="1:16" x14ac:dyDescent="0.2">
      <c r="A35" s="29" t="s">
        <v>400</v>
      </c>
    </row>
    <row r="36" spans="1:16" x14ac:dyDescent="0.2">
      <c r="A36" s="29" t="s">
        <v>401</v>
      </c>
    </row>
    <row r="37" spans="1:16" x14ac:dyDescent="0.2">
      <c r="A37" s="100" t="s">
        <v>402</v>
      </c>
    </row>
  </sheetData>
  <mergeCells count="22">
    <mergeCell ref="C31:H31"/>
    <mergeCell ref="C4:I4"/>
    <mergeCell ref="F12:K12"/>
    <mergeCell ref="A9:F9"/>
    <mergeCell ref="J9:M9"/>
    <mergeCell ref="D8:L8"/>
    <mergeCell ref="A22:K22"/>
    <mergeCell ref="C25:H25"/>
    <mergeCell ref="C26:H26"/>
    <mergeCell ref="C30:H30"/>
    <mergeCell ref="N9:O9"/>
    <mergeCell ref="A12:A13"/>
    <mergeCell ref="B12:B13"/>
    <mergeCell ref="C12:C13"/>
    <mergeCell ref="D12:D13"/>
    <mergeCell ref="E12:E13"/>
    <mergeCell ref="L12:P12"/>
    <mergeCell ref="C2:I2"/>
    <mergeCell ref="C3:I3"/>
    <mergeCell ref="D5:L5"/>
    <mergeCell ref="D6:L6"/>
    <mergeCell ref="D7:L7"/>
  </mergeCells>
  <conditionalFormatting sqref="A15:B21 I15:J21 D15:G21">
    <cfRule type="cellIs" dxfId="276" priority="26" operator="equal">
      <formula>0</formula>
    </cfRule>
  </conditionalFormatting>
  <conditionalFormatting sqref="N9:O9">
    <cfRule type="cellIs" dxfId="275" priority="25" operator="equal">
      <formula>0</formula>
    </cfRule>
  </conditionalFormatting>
  <conditionalFormatting sqref="A9:F9">
    <cfRule type="containsText" dxfId="274"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73" priority="22" operator="equal">
      <formula>0</formula>
    </cfRule>
  </conditionalFormatting>
  <conditionalFormatting sqref="O10">
    <cfRule type="cellIs" dxfId="272" priority="21" operator="equal">
      <formula>"20__. gada __. _________"</formula>
    </cfRule>
  </conditionalFormatting>
  <conditionalFormatting sqref="A22:K22">
    <cfRule type="containsText" dxfId="271" priority="20" operator="containsText" text="Tiešās izmaksas kopā, t. sk. darba devēja sociālais nodoklis __.__% ">
      <formula>NOT(ISERROR(SEARCH("Tiešās izmaksas kopā, t. sk. darba devēja sociālais nodoklis __.__% ",A22)))</formula>
    </cfRule>
  </conditionalFormatting>
  <conditionalFormatting sqref="H14:H21 K14:P21 L22:P22">
    <cfRule type="cellIs" dxfId="270" priority="15" operator="equal">
      <formula>0</formula>
    </cfRule>
  </conditionalFormatting>
  <conditionalFormatting sqref="C4:I4">
    <cfRule type="cellIs" dxfId="269" priority="14" operator="equal">
      <formula>0</formula>
    </cfRule>
  </conditionalFormatting>
  <conditionalFormatting sqref="C15:C21">
    <cfRule type="cellIs" dxfId="268" priority="13" operator="equal">
      <formula>0</formula>
    </cfRule>
  </conditionalFormatting>
  <conditionalFormatting sqref="D5:L8">
    <cfRule type="cellIs" dxfId="267" priority="11" operator="equal">
      <formula>0</formula>
    </cfRule>
  </conditionalFormatting>
  <conditionalFormatting sqref="A14:B14 D14:G14">
    <cfRule type="cellIs" dxfId="266" priority="10" operator="equal">
      <formula>0</formula>
    </cfRule>
  </conditionalFormatting>
  <conditionalFormatting sqref="C14">
    <cfRule type="cellIs" dxfId="265" priority="9" operator="equal">
      <formula>0</formula>
    </cfRule>
  </conditionalFormatting>
  <conditionalFormatting sqref="I14:J14">
    <cfRule type="cellIs" dxfId="264" priority="8" operator="equal">
      <formula>0</formula>
    </cfRule>
  </conditionalFormatting>
  <conditionalFormatting sqref="P10">
    <cfRule type="cellIs" dxfId="263" priority="7" operator="equal">
      <formula>"20__. gada __. _________"</formula>
    </cfRule>
  </conditionalFormatting>
  <conditionalFormatting sqref="C30:H30">
    <cfRule type="cellIs" dxfId="262" priority="4" operator="equal">
      <formula>0</formula>
    </cfRule>
  </conditionalFormatting>
  <conditionalFormatting sqref="C25:H25">
    <cfRule type="cellIs" dxfId="261" priority="3" operator="equal">
      <formula>0</formula>
    </cfRule>
  </conditionalFormatting>
  <conditionalFormatting sqref="C30:H30 C33 C25:H25">
    <cfRule type="cellIs" dxfId="260" priority="2" operator="equal">
      <formula>0</formula>
    </cfRule>
  </conditionalFormatting>
  <conditionalFormatting sqref="D1">
    <cfRule type="cellIs" dxfId="259"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D422C369-7259-49E7-A89B-9D562DEE2E41}">
            <xm:f>NOT(ISERROR(SEARCH("Tāme sastādīta ____. gada ___. ______________",A28)))</xm:f>
            <xm:f>"Tāme sastādīta ____. gada ___. ______________"</xm:f>
            <x14:dxf>
              <font>
                <color auto="1"/>
              </font>
              <fill>
                <patternFill>
                  <bgColor rgb="FFC6EFCE"/>
                </patternFill>
              </fill>
            </x14:dxf>
          </x14:cfRule>
          <xm:sqref>A28</xm:sqref>
        </x14:conditionalFormatting>
        <x14:conditionalFormatting xmlns:xm="http://schemas.microsoft.com/office/excel/2006/main">
          <x14:cfRule type="containsText" priority="5" operator="containsText" id="{D859E3E6-089F-4F16-889A-98EF63E5F3AC}">
            <xm:f>NOT(ISERROR(SEARCH("Sertifikāta Nr. _________________________________",A33)))</xm:f>
            <xm:f>"Sertifikāta Nr. _________________________________"</xm:f>
            <x14:dxf>
              <font>
                <color auto="1"/>
              </font>
              <fill>
                <patternFill>
                  <bgColor rgb="FFC6EFCE"/>
                </patternFill>
              </fill>
            </x14:dxf>
          </x14:cfRule>
          <xm:sqref>A33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8857-FD48-43A0-80FF-65F492627F37}">
  <sheetPr codeName="Sheet6"/>
  <dimension ref="A1:P81"/>
  <sheetViews>
    <sheetView topLeftCell="A16" zoomScale="130" zoomScaleNormal="130" workbookViewId="0">
      <selection activeCell="E14" sqref="E14"/>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a'!A18</f>
        <v>0</v>
      </c>
      <c r="E1" s="23"/>
      <c r="F1" s="23"/>
      <c r="G1" s="23"/>
      <c r="H1" s="23"/>
      <c r="I1" s="23"/>
      <c r="J1" s="23"/>
      <c r="N1" s="26"/>
      <c r="O1" s="27"/>
      <c r="P1" s="28"/>
    </row>
    <row r="2" spans="1:16" x14ac:dyDescent="0.2">
      <c r="A2" s="29"/>
      <c r="B2" s="29"/>
      <c r="C2" s="164" t="s">
        <v>168</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P66</f>
        <v>0</v>
      </c>
      <c r="O9" s="177"/>
      <c r="P9" s="31"/>
    </row>
    <row r="10" spans="1:16" x14ac:dyDescent="0.2">
      <c r="A10" s="32"/>
      <c r="B10" s="33"/>
      <c r="C10" s="4"/>
      <c r="D10" s="23"/>
      <c r="E10" s="23"/>
      <c r="F10" s="23"/>
      <c r="G10" s="23"/>
      <c r="H10" s="23"/>
      <c r="I10" s="23"/>
      <c r="J10" s="23"/>
      <c r="K10" s="23"/>
      <c r="L10" s="29"/>
      <c r="M10" s="29"/>
      <c r="O10" s="94"/>
      <c r="P10" s="93" t="str">
        <f>A72</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64</v>
      </c>
      <c r="C14" s="66" t="s">
        <v>169</v>
      </c>
      <c r="D14" s="67" t="s">
        <v>73</v>
      </c>
      <c r="E14" s="101">
        <v>166.16840000000002</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c r="B15" s="39" t="s">
        <v>64</v>
      </c>
      <c r="C15" s="47" t="s">
        <v>409</v>
      </c>
      <c r="D15" s="25" t="s">
        <v>73</v>
      </c>
      <c r="E15" s="70">
        <v>36.408000000000001</v>
      </c>
      <c r="F15" s="71"/>
      <c r="G15" s="68"/>
      <c r="H15" s="48">
        <f t="shared" ref="H15:H65" si="0">ROUND(F15*G15,2)</f>
        <v>0</v>
      </c>
      <c r="I15" s="68"/>
      <c r="J15" s="68"/>
      <c r="K15" s="49">
        <f t="shared" ref="K15:K65" si="1">SUM(H15:J15)</f>
        <v>0</v>
      </c>
      <c r="L15" s="50">
        <f t="shared" ref="L15:L65" si="2">ROUND(E15*F15,2)</f>
        <v>0</v>
      </c>
      <c r="M15" s="48">
        <f t="shared" ref="M15:M65" si="3">ROUND(H15*E15,2)</f>
        <v>0</v>
      </c>
      <c r="N15" s="48">
        <f t="shared" ref="N15:N65" si="4">ROUND(I15*E15,2)</f>
        <v>0</v>
      </c>
      <c r="O15" s="48">
        <f t="shared" ref="O15:O65" si="5">ROUND(J15*E15,2)</f>
        <v>0</v>
      </c>
      <c r="P15" s="49">
        <f t="shared" ref="P15:P65" si="6">SUM(M15:O15)</f>
        <v>0</v>
      </c>
    </row>
    <row r="16" spans="1:16" x14ac:dyDescent="0.2">
      <c r="A16" s="38">
        <v>2</v>
      </c>
      <c r="B16" s="39" t="s">
        <v>64</v>
      </c>
      <c r="C16" s="47" t="s">
        <v>170</v>
      </c>
      <c r="D16" s="25" t="s">
        <v>66</v>
      </c>
      <c r="E16" s="70">
        <v>185.577</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90" x14ac:dyDescent="0.2">
      <c r="A17" s="38" t="s">
        <v>67</v>
      </c>
      <c r="B17" s="39"/>
      <c r="C17" s="47" t="s">
        <v>171</v>
      </c>
      <c r="D17" s="25"/>
      <c r="E17" s="70"/>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3</v>
      </c>
      <c r="B18" s="39" t="s">
        <v>64</v>
      </c>
      <c r="C18" s="47" t="s">
        <v>172</v>
      </c>
      <c r="D18" s="25" t="s">
        <v>73</v>
      </c>
      <c r="E18" s="70">
        <v>6.6156000000000006</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4</v>
      </c>
      <c r="B19" s="39" t="s">
        <v>64</v>
      </c>
      <c r="C19" s="47" t="s">
        <v>173</v>
      </c>
      <c r="D19" s="25" t="s">
        <v>73</v>
      </c>
      <c r="E19" s="70">
        <v>4.2840000000000007</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5</v>
      </c>
      <c r="B20" s="39" t="s">
        <v>64</v>
      </c>
      <c r="C20" s="47" t="s">
        <v>174</v>
      </c>
      <c r="D20" s="25" t="s">
        <v>73</v>
      </c>
      <c r="E20" s="70">
        <v>8.8208000000000002</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6</v>
      </c>
      <c r="B21" s="39" t="s">
        <v>64</v>
      </c>
      <c r="C21" s="47" t="s">
        <v>175</v>
      </c>
      <c r="D21" s="25" t="s">
        <v>73</v>
      </c>
      <c r="E21" s="70">
        <v>5.7120000000000006</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7</v>
      </c>
      <c r="B22" s="39" t="s">
        <v>64</v>
      </c>
      <c r="C22" s="47" t="s">
        <v>176</v>
      </c>
      <c r="D22" s="25" t="s">
        <v>73</v>
      </c>
      <c r="E22" s="70">
        <v>16.471999999999998</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8</v>
      </c>
      <c r="B23" s="39" t="s">
        <v>64</v>
      </c>
      <c r="C23" s="47" t="s">
        <v>177</v>
      </c>
      <c r="D23" s="25" t="s">
        <v>73</v>
      </c>
      <c r="E23" s="70">
        <v>3.3839999999999999</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t="s">
        <v>64</v>
      </c>
      <c r="C24" s="47" t="s">
        <v>178</v>
      </c>
      <c r="D24" s="25" t="s">
        <v>73</v>
      </c>
      <c r="E24" s="70">
        <v>0.72</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t="s">
        <v>64</v>
      </c>
      <c r="C25" s="47" t="s">
        <v>179</v>
      </c>
      <c r="D25" s="25" t="s">
        <v>73</v>
      </c>
      <c r="E25" s="101">
        <v>46.008399999999995</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t="s">
        <v>67</v>
      </c>
      <c r="B26" s="39"/>
      <c r="C26" s="47" t="s">
        <v>180</v>
      </c>
      <c r="D26" s="25" t="s">
        <v>69</v>
      </c>
      <c r="E26" s="101">
        <v>120</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t="s">
        <v>67</v>
      </c>
      <c r="B27" s="39"/>
      <c r="C27" s="47" t="s">
        <v>181</v>
      </c>
      <c r="D27" s="25" t="s">
        <v>69</v>
      </c>
      <c r="E27" s="101">
        <v>93</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t="s">
        <v>67</v>
      </c>
      <c r="B28" s="39"/>
      <c r="C28" s="47" t="s">
        <v>411</v>
      </c>
      <c r="D28" s="25" t="s">
        <v>183</v>
      </c>
      <c r="E28" s="101">
        <v>19</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t="s">
        <v>67</v>
      </c>
      <c r="B29" s="39"/>
      <c r="C29" s="47" t="s">
        <v>184</v>
      </c>
      <c r="D29" s="25" t="s">
        <v>69</v>
      </c>
      <c r="E29" s="101">
        <v>116</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t="s">
        <v>67</v>
      </c>
      <c r="B30" s="39"/>
      <c r="C30" s="47" t="s">
        <v>410</v>
      </c>
      <c r="D30" s="25" t="s">
        <v>183</v>
      </c>
      <c r="E30" s="101">
        <v>11.51</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t="s">
        <v>67</v>
      </c>
      <c r="B31" s="39"/>
      <c r="C31" s="47" t="s">
        <v>186</v>
      </c>
      <c r="D31" s="25" t="s">
        <v>66</v>
      </c>
      <c r="E31" s="101">
        <v>29.445375999999996</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12</v>
      </c>
      <c r="B32" s="39" t="s">
        <v>64</v>
      </c>
      <c r="C32" s="47" t="s">
        <v>187</v>
      </c>
      <c r="D32" s="25"/>
      <c r="E32" s="70"/>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c r="B33" s="39"/>
      <c r="C33" s="47" t="s">
        <v>188</v>
      </c>
      <c r="D33" s="25" t="s">
        <v>73</v>
      </c>
      <c r="E33" s="70">
        <v>0.4</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c r="B34" s="39"/>
      <c r="C34" s="47" t="s">
        <v>189</v>
      </c>
      <c r="D34" s="25" t="s">
        <v>73</v>
      </c>
      <c r="E34" s="70">
        <v>0.35000000000000003</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t="s">
        <v>67</v>
      </c>
      <c r="B35" s="39"/>
      <c r="C35" s="47" t="s">
        <v>180</v>
      </c>
      <c r="D35" s="25" t="s">
        <v>69</v>
      </c>
      <c r="E35" s="70">
        <v>2</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t="s">
        <v>67</v>
      </c>
      <c r="B36" s="39"/>
      <c r="C36" s="47" t="s">
        <v>181</v>
      </c>
      <c r="D36" s="25" t="s">
        <v>69</v>
      </c>
      <c r="E36" s="70">
        <v>2</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t="s">
        <v>67</v>
      </c>
      <c r="B37" s="39"/>
      <c r="C37" s="47" t="s">
        <v>411</v>
      </c>
      <c r="D37" s="25" t="s">
        <v>69</v>
      </c>
      <c r="E37" s="70">
        <v>1</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t="s">
        <v>67</v>
      </c>
      <c r="B38" s="39"/>
      <c r="C38" s="47" t="s">
        <v>184</v>
      </c>
      <c r="D38" s="25" t="s">
        <v>69</v>
      </c>
      <c r="E38" s="70">
        <v>2</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t="s">
        <v>67</v>
      </c>
      <c r="B39" s="39"/>
      <c r="C39" s="47" t="s">
        <v>410</v>
      </c>
      <c r="D39" s="25" t="s">
        <v>69</v>
      </c>
      <c r="E39" s="70">
        <v>0.15</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t="s">
        <v>67</v>
      </c>
      <c r="B40" s="39"/>
      <c r="C40" s="47" t="s">
        <v>190</v>
      </c>
      <c r="D40" s="25" t="s">
        <v>73</v>
      </c>
      <c r="E40" s="70">
        <v>0.75</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ht="22.5" x14ac:dyDescent="0.2">
      <c r="A41" s="38">
        <v>13</v>
      </c>
      <c r="B41" s="39" t="s">
        <v>64</v>
      </c>
      <c r="C41" s="47" t="s">
        <v>412</v>
      </c>
      <c r="D41" s="25" t="s">
        <v>123</v>
      </c>
      <c r="E41" s="70">
        <v>0.13750000000000001</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t="s">
        <v>67</v>
      </c>
      <c r="B42" s="39"/>
      <c r="C42" s="47" t="s">
        <v>191</v>
      </c>
      <c r="D42" s="25" t="s">
        <v>123</v>
      </c>
      <c r="E42" s="70">
        <v>0.03</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t="s">
        <v>67</v>
      </c>
      <c r="B43" s="39"/>
      <c r="C43" s="47" t="s">
        <v>192</v>
      </c>
      <c r="D43" s="25" t="s">
        <v>123</v>
      </c>
      <c r="E43" s="70">
        <v>0.13</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ht="22.5" x14ac:dyDescent="0.2">
      <c r="A44" s="38">
        <v>14</v>
      </c>
      <c r="B44" s="39" t="s">
        <v>64</v>
      </c>
      <c r="C44" s="47" t="s">
        <v>193</v>
      </c>
      <c r="D44" s="25" t="s">
        <v>69</v>
      </c>
      <c r="E44" s="70">
        <v>15</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ht="67.5" x14ac:dyDescent="0.2">
      <c r="A45" s="38" t="s">
        <v>67</v>
      </c>
      <c r="B45" s="39"/>
      <c r="C45" s="47" t="s">
        <v>194</v>
      </c>
      <c r="D45" s="25"/>
      <c r="E45" s="70"/>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v>17</v>
      </c>
      <c r="B46" s="39" t="s">
        <v>64</v>
      </c>
      <c r="C46" s="47" t="s">
        <v>195</v>
      </c>
      <c r="D46" s="25" t="s">
        <v>73</v>
      </c>
      <c r="E46" s="70">
        <v>1.8</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78.75" x14ac:dyDescent="0.2">
      <c r="A47" s="38" t="s">
        <v>67</v>
      </c>
      <c r="B47" s="39"/>
      <c r="C47" s="47" t="s">
        <v>196</v>
      </c>
      <c r="D47" s="25"/>
      <c r="E47" s="70"/>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ht="104.25" customHeight="1" x14ac:dyDescent="0.2">
      <c r="A48" s="38">
        <v>19</v>
      </c>
      <c r="B48" s="102" t="s">
        <v>64</v>
      </c>
      <c r="C48" s="103" t="s">
        <v>452</v>
      </c>
      <c r="D48" s="25" t="s">
        <v>73</v>
      </c>
      <c r="E48" s="70">
        <v>1.71</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v>20</v>
      </c>
      <c r="B49" s="39" t="s">
        <v>64</v>
      </c>
      <c r="C49" s="47" t="s">
        <v>197</v>
      </c>
      <c r="D49" s="25" t="s">
        <v>73</v>
      </c>
      <c r="E49" s="101">
        <v>3.51</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x14ac:dyDescent="0.2">
      <c r="A50" s="38" t="s">
        <v>67</v>
      </c>
      <c r="B50" s="39"/>
      <c r="C50" s="47" t="s">
        <v>180</v>
      </c>
      <c r="D50" s="25" t="s">
        <v>69</v>
      </c>
      <c r="E50" s="101">
        <v>10</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t="s">
        <v>67</v>
      </c>
      <c r="B51" s="39"/>
      <c r="C51" s="47" t="s">
        <v>181</v>
      </c>
      <c r="D51" s="25" t="s">
        <v>69</v>
      </c>
      <c r="E51" s="101">
        <v>8</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t="s">
        <v>67</v>
      </c>
      <c r="B52" s="39"/>
      <c r="C52" s="47" t="s">
        <v>411</v>
      </c>
      <c r="D52" s="25" t="s">
        <v>183</v>
      </c>
      <c r="E52" s="101">
        <v>2</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t="s">
        <v>67</v>
      </c>
      <c r="B53" s="39"/>
      <c r="C53" s="47" t="s">
        <v>184</v>
      </c>
      <c r="D53" s="25" t="s">
        <v>69</v>
      </c>
      <c r="E53" s="101">
        <v>9</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38" t="s">
        <v>67</v>
      </c>
      <c r="B54" s="39"/>
      <c r="C54" s="47" t="s">
        <v>410</v>
      </c>
      <c r="D54" s="25" t="s">
        <v>183</v>
      </c>
      <c r="E54" s="101">
        <v>0.71</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x14ac:dyDescent="0.2">
      <c r="A55" s="38">
        <v>21</v>
      </c>
      <c r="B55" s="39" t="s">
        <v>64</v>
      </c>
      <c r="C55" s="47" t="s">
        <v>198</v>
      </c>
      <c r="D55" s="25" t="s">
        <v>66</v>
      </c>
      <c r="E55" s="101">
        <v>703.16</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38">
        <v>22</v>
      </c>
      <c r="B56" s="39" t="s">
        <v>64</v>
      </c>
      <c r="C56" s="47" t="s">
        <v>199</v>
      </c>
      <c r="D56" s="25" t="s">
        <v>66</v>
      </c>
      <c r="E56" s="101">
        <v>294.14000000000004</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ht="33.75" x14ac:dyDescent="0.2">
      <c r="A57" s="38">
        <v>23</v>
      </c>
      <c r="B57" s="39" t="s">
        <v>64</v>
      </c>
      <c r="C57" s="47" t="s">
        <v>200</v>
      </c>
      <c r="D57" s="25" t="s">
        <v>66</v>
      </c>
      <c r="E57" s="101">
        <v>185.577</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x14ac:dyDescent="0.2">
      <c r="A58" s="38">
        <v>24</v>
      </c>
      <c r="B58" s="39" t="s">
        <v>64</v>
      </c>
      <c r="C58" s="47" t="s">
        <v>201</v>
      </c>
      <c r="D58" s="25" t="s">
        <v>66</v>
      </c>
      <c r="E58" s="101">
        <v>76.710000000000008</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ht="22.5" x14ac:dyDescent="0.2">
      <c r="A59" s="38">
        <v>25</v>
      </c>
      <c r="B59" s="39" t="s">
        <v>64</v>
      </c>
      <c r="C59" s="47" t="s">
        <v>202</v>
      </c>
      <c r="D59" s="25" t="s">
        <v>73</v>
      </c>
      <c r="E59" s="101">
        <v>88.24199999999999</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x14ac:dyDescent="0.2">
      <c r="A60" s="38" t="s">
        <v>67</v>
      </c>
      <c r="B60" s="39"/>
      <c r="C60" s="47" t="s">
        <v>203</v>
      </c>
      <c r="D60" s="25" t="s">
        <v>66</v>
      </c>
      <c r="E60" s="101">
        <v>27</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x14ac:dyDescent="0.2">
      <c r="A61" s="38" t="s">
        <v>67</v>
      </c>
      <c r="B61" s="39"/>
      <c r="C61" s="47" t="s">
        <v>204</v>
      </c>
      <c r="D61" s="25" t="s">
        <v>73</v>
      </c>
      <c r="E61" s="101">
        <v>106</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x14ac:dyDescent="0.2">
      <c r="A62" s="38" t="s">
        <v>67</v>
      </c>
      <c r="B62" s="39"/>
      <c r="C62" s="47" t="s">
        <v>205</v>
      </c>
      <c r="D62" s="25" t="s">
        <v>84</v>
      </c>
      <c r="E62" s="101">
        <v>89</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t="s">
        <v>67</v>
      </c>
      <c r="B63" s="39"/>
      <c r="C63" s="47" t="s">
        <v>206</v>
      </c>
      <c r="D63" s="25" t="s">
        <v>84</v>
      </c>
      <c r="E63" s="101">
        <v>71</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x14ac:dyDescent="0.2">
      <c r="A64" s="38" t="s">
        <v>67</v>
      </c>
      <c r="B64" s="39"/>
      <c r="C64" s="47" t="s">
        <v>207</v>
      </c>
      <c r="D64" s="25" t="s">
        <v>84</v>
      </c>
      <c r="E64" s="101">
        <v>35.299999999999997</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ht="12" thickBot="1" x14ac:dyDescent="0.25">
      <c r="A65" s="38" t="s">
        <v>67</v>
      </c>
      <c r="B65" s="39"/>
      <c r="C65" s="47" t="s">
        <v>208</v>
      </c>
      <c r="D65" s="25" t="s">
        <v>69</v>
      </c>
      <c r="E65" s="101">
        <v>8.8241999999999994</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ht="12" thickBot="1" x14ac:dyDescent="0.25">
      <c r="A66" s="182" t="s">
        <v>126</v>
      </c>
      <c r="B66" s="183"/>
      <c r="C66" s="183"/>
      <c r="D66" s="183"/>
      <c r="E66" s="183"/>
      <c r="F66" s="183"/>
      <c r="G66" s="183"/>
      <c r="H66" s="183"/>
      <c r="I66" s="183"/>
      <c r="J66" s="183"/>
      <c r="K66" s="184"/>
      <c r="L66" s="72">
        <f>SUM(L14:L65)</f>
        <v>0</v>
      </c>
      <c r="M66" s="73">
        <f>SUM(M14:M65)</f>
        <v>0</v>
      </c>
      <c r="N66" s="73">
        <f>SUM(N14:N65)</f>
        <v>0</v>
      </c>
      <c r="O66" s="73">
        <f>SUM(O14:O65)</f>
        <v>0</v>
      </c>
      <c r="P66" s="74">
        <f>SUM(P14:P65)</f>
        <v>0</v>
      </c>
    </row>
    <row r="67" spans="1:16" x14ac:dyDescent="0.2">
      <c r="A67" s="17"/>
      <c r="B67" s="17"/>
      <c r="C67" s="17"/>
      <c r="D67" s="17"/>
      <c r="E67" s="17"/>
      <c r="F67" s="17"/>
      <c r="G67" s="17"/>
      <c r="H67" s="17"/>
      <c r="I67" s="17"/>
      <c r="J67" s="17"/>
      <c r="K67" s="17"/>
      <c r="L67" s="17"/>
      <c r="M67" s="17"/>
      <c r="N67" s="17"/>
      <c r="O67" s="17"/>
      <c r="P67" s="17"/>
    </row>
    <row r="68" spans="1:16" x14ac:dyDescent="0.2">
      <c r="A68" s="17"/>
      <c r="B68" s="17"/>
      <c r="C68" s="17"/>
      <c r="D68" s="17"/>
      <c r="E68" s="17"/>
      <c r="F68" s="17"/>
      <c r="G68" s="17"/>
      <c r="H68" s="17"/>
      <c r="I68" s="17"/>
      <c r="J68" s="17"/>
      <c r="K68" s="17"/>
      <c r="L68" s="17"/>
      <c r="M68" s="17"/>
      <c r="N68" s="17"/>
      <c r="O68" s="17"/>
      <c r="P68" s="17"/>
    </row>
    <row r="69" spans="1:16" x14ac:dyDescent="0.2">
      <c r="A69" s="1" t="s">
        <v>14</v>
      </c>
      <c r="B69" s="17"/>
      <c r="C69" s="181">
        <f>'Kops a'!C40:H40</f>
        <v>0</v>
      </c>
      <c r="D69" s="181"/>
      <c r="E69" s="181"/>
      <c r="F69" s="181"/>
      <c r="G69" s="181"/>
      <c r="H69" s="181"/>
      <c r="I69" s="17"/>
      <c r="J69" s="17"/>
      <c r="K69" s="17"/>
      <c r="L69" s="17"/>
      <c r="M69" s="17"/>
      <c r="N69" s="17"/>
      <c r="O69" s="17"/>
      <c r="P69" s="17"/>
    </row>
    <row r="70" spans="1:16" x14ac:dyDescent="0.2">
      <c r="A70" s="17"/>
      <c r="B70" s="17"/>
      <c r="C70" s="118" t="s">
        <v>15</v>
      </c>
      <c r="D70" s="118"/>
      <c r="E70" s="118"/>
      <c r="F70" s="118"/>
      <c r="G70" s="118"/>
      <c r="H70" s="118"/>
      <c r="I70" s="17"/>
      <c r="J70" s="17"/>
      <c r="K70" s="17"/>
      <c r="L70" s="17"/>
      <c r="M70" s="17"/>
      <c r="N70" s="17"/>
      <c r="O70" s="17"/>
      <c r="P70" s="17"/>
    </row>
    <row r="71" spans="1:16" x14ac:dyDescent="0.2">
      <c r="A71" s="17"/>
      <c r="B71" s="17"/>
      <c r="C71" s="17"/>
      <c r="D71" s="17"/>
      <c r="E71" s="17"/>
      <c r="F71" s="17"/>
      <c r="G71" s="17"/>
      <c r="H71" s="17"/>
      <c r="I71" s="17"/>
      <c r="J71" s="17"/>
      <c r="K71" s="17"/>
      <c r="L71" s="17"/>
      <c r="M71" s="17"/>
      <c r="N71" s="17"/>
      <c r="O71" s="17"/>
      <c r="P71" s="17"/>
    </row>
    <row r="72" spans="1:16" x14ac:dyDescent="0.2">
      <c r="A72" s="91" t="str">
        <f>'Kops a'!A43</f>
        <v>Tāme sastādīta 20__. gada __. _________</v>
      </c>
      <c r="B72" s="92"/>
      <c r="C72" s="92"/>
      <c r="D72" s="92"/>
      <c r="E72" s="17"/>
      <c r="F72" s="17"/>
      <c r="G72" s="17"/>
      <c r="H72" s="17"/>
      <c r="I72" s="17"/>
      <c r="J72" s="17"/>
      <c r="K72" s="17"/>
      <c r="L72" s="17"/>
      <c r="M72" s="17"/>
      <c r="N72" s="17"/>
      <c r="O72" s="17"/>
      <c r="P72" s="17"/>
    </row>
    <row r="73" spans="1:16" x14ac:dyDescent="0.2">
      <c r="A73" s="17"/>
      <c r="B73" s="17"/>
      <c r="C73" s="17"/>
      <c r="D73" s="17"/>
      <c r="E73" s="17"/>
      <c r="F73" s="17"/>
      <c r="G73" s="17"/>
      <c r="H73" s="17"/>
      <c r="I73" s="17"/>
      <c r="J73" s="17"/>
      <c r="K73" s="17"/>
      <c r="L73" s="17"/>
      <c r="M73" s="17"/>
      <c r="N73" s="17"/>
      <c r="O73" s="17"/>
      <c r="P73" s="17"/>
    </row>
    <row r="74" spans="1:16" x14ac:dyDescent="0.2">
      <c r="A74" s="1" t="s">
        <v>38</v>
      </c>
      <c r="B74" s="17"/>
      <c r="C74" s="181">
        <f>'Kops a'!C45:H45</f>
        <v>0</v>
      </c>
      <c r="D74" s="181"/>
      <c r="E74" s="181"/>
      <c r="F74" s="181"/>
      <c r="G74" s="181"/>
      <c r="H74" s="181"/>
      <c r="I74" s="17"/>
      <c r="J74" s="17"/>
      <c r="K74" s="17"/>
      <c r="L74" s="17"/>
      <c r="M74" s="17"/>
      <c r="N74" s="17"/>
      <c r="O74" s="17"/>
      <c r="P74" s="17"/>
    </row>
    <row r="75" spans="1:16" x14ac:dyDescent="0.2">
      <c r="A75" s="17"/>
      <c r="B75" s="17"/>
      <c r="C75" s="118" t="s">
        <v>15</v>
      </c>
      <c r="D75" s="118"/>
      <c r="E75" s="118"/>
      <c r="F75" s="118"/>
      <c r="G75" s="118"/>
      <c r="H75" s="118"/>
      <c r="I75" s="17"/>
      <c r="J75" s="17"/>
      <c r="K75" s="17"/>
      <c r="L75" s="17"/>
      <c r="M75" s="17"/>
      <c r="N75" s="17"/>
      <c r="O75" s="17"/>
      <c r="P75" s="17"/>
    </row>
    <row r="76" spans="1:16" x14ac:dyDescent="0.2">
      <c r="A76" s="17"/>
      <c r="B76" s="17"/>
      <c r="C76" s="17"/>
      <c r="D76" s="17"/>
      <c r="E76" s="17"/>
      <c r="F76" s="17"/>
      <c r="G76" s="17"/>
      <c r="H76" s="17"/>
      <c r="I76" s="17"/>
      <c r="J76" s="17"/>
      <c r="K76" s="17"/>
      <c r="L76" s="17"/>
      <c r="M76" s="17"/>
      <c r="N76" s="17"/>
      <c r="O76" s="17"/>
      <c r="P76" s="17"/>
    </row>
    <row r="77" spans="1:16" x14ac:dyDescent="0.2">
      <c r="A77" s="91" t="s">
        <v>55</v>
      </c>
      <c r="B77" s="92"/>
      <c r="C77" s="96">
        <f>'Kops a'!C48</f>
        <v>0</v>
      </c>
      <c r="D77" s="51"/>
      <c r="E77" s="17"/>
      <c r="F77" s="17"/>
      <c r="G77" s="17"/>
      <c r="H77" s="17"/>
      <c r="I77" s="17"/>
      <c r="J77" s="17"/>
      <c r="K77" s="17"/>
      <c r="L77" s="17"/>
      <c r="M77" s="17"/>
      <c r="N77" s="17"/>
      <c r="O77" s="17"/>
      <c r="P77" s="17"/>
    </row>
    <row r="78" spans="1:16" x14ac:dyDescent="0.2">
      <c r="A78" s="17"/>
      <c r="B78" s="17"/>
      <c r="C78" s="17"/>
      <c r="D78" s="17"/>
      <c r="E78" s="17"/>
      <c r="F78" s="17"/>
      <c r="G78" s="17"/>
      <c r="H78" s="17"/>
      <c r="I78" s="17"/>
      <c r="J78" s="17"/>
      <c r="K78" s="17"/>
      <c r="L78" s="17"/>
      <c r="M78" s="17"/>
      <c r="N78" s="17"/>
      <c r="O78" s="17"/>
      <c r="P78" s="17"/>
    </row>
    <row r="79" spans="1:16" x14ac:dyDescent="0.2">
      <c r="A79" s="29" t="s">
        <v>400</v>
      </c>
    </row>
    <row r="80" spans="1:16" x14ac:dyDescent="0.2">
      <c r="A80" s="29" t="s">
        <v>401</v>
      </c>
    </row>
    <row r="81" spans="1:1" x14ac:dyDescent="0.2">
      <c r="A81" s="100" t="s">
        <v>402</v>
      </c>
    </row>
  </sheetData>
  <mergeCells count="22">
    <mergeCell ref="C75:H75"/>
    <mergeCell ref="C4:I4"/>
    <mergeCell ref="F12:K12"/>
    <mergeCell ref="A9:F9"/>
    <mergeCell ref="J9:M9"/>
    <mergeCell ref="D8:L8"/>
    <mergeCell ref="A66:K66"/>
    <mergeCell ref="C69:H69"/>
    <mergeCell ref="C70:H70"/>
    <mergeCell ref="C74:H74"/>
    <mergeCell ref="N9:O9"/>
    <mergeCell ref="A12:A13"/>
    <mergeCell ref="B12:B13"/>
    <mergeCell ref="C12:C13"/>
    <mergeCell ref="D12:D13"/>
    <mergeCell ref="E12:E13"/>
    <mergeCell ref="L12:P12"/>
    <mergeCell ref="C2:I2"/>
    <mergeCell ref="C3:I3"/>
    <mergeCell ref="D5:L5"/>
    <mergeCell ref="D6:L6"/>
    <mergeCell ref="D7:L7"/>
  </mergeCells>
  <conditionalFormatting sqref="A15:G65 I15:J65">
    <cfRule type="cellIs" dxfId="256" priority="26" operator="equal">
      <formula>0</formula>
    </cfRule>
  </conditionalFormatting>
  <conditionalFormatting sqref="N9:O9 H14:H65 K14:P65">
    <cfRule type="cellIs" dxfId="255" priority="25" operator="equal">
      <formula>0</formula>
    </cfRule>
  </conditionalFormatting>
  <conditionalFormatting sqref="A9:F9">
    <cfRule type="containsText" dxfId="254"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53" priority="22" operator="equal">
      <formula>0</formula>
    </cfRule>
  </conditionalFormatting>
  <conditionalFormatting sqref="O10">
    <cfRule type="cellIs" dxfId="252" priority="21" operator="equal">
      <formula>"20__. gada __. _________"</formula>
    </cfRule>
  </conditionalFormatting>
  <conditionalFormatting sqref="A66:K66">
    <cfRule type="containsText" dxfId="251" priority="20" operator="containsText" text="Tiešās izmaksas kopā, t. sk. darba devēja sociālais nodoklis __.__% ">
      <formula>NOT(ISERROR(SEARCH("Tiešās izmaksas kopā, t. sk. darba devēja sociālais nodoklis __.__% ",A66)))</formula>
    </cfRule>
  </conditionalFormatting>
  <conditionalFormatting sqref="L66:P66">
    <cfRule type="cellIs" dxfId="250" priority="15" operator="equal">
      <formula>0</formula>
    </cfRule>
  </conditionalFormatting>
  <conditionalFormatting sqref="C4:I4">
    <cfRule type="cellIs" dxfId="249" priority="14" operator="equal">
      <formula>0</formula>
    </cfRule>
  </conditionalFormatting>
  <conditionalFormatting sqref="D5:L8">
    <cfRule type="cellIs" dxfId="248" priority="11" operator="equal">
      <formula>0</formula>
    </cfRule>
  </conditionalFormatting>
  <conditionalFormatting sqref="A14:B14 D14:G14">
    <cfRule type="cellIs" dxfId="247" priority="10" operator="equal">
      <formula>0</formula>
    </cfRule>
  </conditionalFormatting>
  <conditionalFormatting sqref="C14">
    <cfRule type="cellIs" dxfId="246" priority="9" operator="equal">
      <formula>0</formula>
    </cfRule>
  </conditionalFormatting>
  <conditionalFormatting sqref="I14:J14">
    <cfRule type="cellIs" dxfId="245" priority="8" operator="equal">
      <formula>0</formula>
    </cfRule>
  </conditionalFormatting>
  <conditionalFormatting sqref="P10">
    <cfRule type="cellIs" dxfId="244" priority="7" operator="equal">
      <formula>"20__. gada __. _________"</formula>
    </cfRule>
  </conditionalFormatting>
  <conditionalFormatting sqref="C74:H74">
    <cfRule type="cellIs" dxfId="243" priority="4" operator="equal">
      <formula>0</formula>
    </cfRule>
  </conditionalFormatting>
  <conditionalFormatting sqref="C69:H69">
    <cfRule type="cellIs" dxfId="242" priority="3" operator="equal">
      <formula>0</formula>
    </cfRule>
  </conditionalFormatting>
  <conditionalFormatting sqref="C74:H74 C77 C69:H69">
    <cfRule type="cellIs" dxfId="241" priority="2" operator="equal">
      <formula>0</formula>
    </cfRule>
  </conditionalFormatting>
  <conditionalFormatting sqref="D1">
    <cfRule type="cellIs" dxfId="240" priority="1" operator="equal">
      <formula>0</formula>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0B610FE1-6F17-46AF-982B-27B20E80701D}">
            <xm:f>NOT(ISERROR(SEARCH("Tāme sastādīta ____. gada ___. ______________",A72)))</xm:f>
            <xm:f>"Tāme sastādīta ____. gada ___. ______________"</xm:f>
            <x14:dxf>
              <font>
                <color auto="1"/>
              </font>
              <fill>
                <patternFill>
                  <bgColor rgb="FFC6EFCE"/>
                </patternFill>
              </fill>
            </x14:dxf>
          </x14:cfRule>
          <xm:sqref>A72</xm:sqref>
        </x14:conditionalFormatting>
        <x14:conditionalFormatting xmlns:xm="http://schemas.microsoft.com/office/excel/2006/main">
          <x14:cfRule type="containsText" priority="5" operator="containsText" id="{F3EAEDA8-031E-4BF8-B71A-4A6D64C3BFEB}">
            <xm:f>NOT(ISERROR(SEARCH("Sertifikāta Nr. _________________________________",A77)))</xm:f>
            <xm:f>"Sertifikāta Nr. _________________________________"</xm:f>
            <x14:dxf>
              <font>
                <color auto="1"/>
              </font>
              <fill>
                <patternFill>
                  <bgColor rgb="FFC6EFCE"/>
                </patternFill>
              </fill>
            </x14:dxf>
          </x14:cfRule>
          <xm:sqref>A77</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9218-F37C-4C76-8CBC-80FF1A169B86}">
  <sheetPr codeName="Sheet7"/>
  <dimension ref="A1:P72"/>
  <sheetViews>
    <sheetView topLeftCell="A40" zoomScale="130" zoomScaleNormal="130" workbookViewId="0">
      <selection activeCell="C39" sqref="C39"/>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a'!A19</f>
        <v>0</v>
      </c>
      <c r="E1" s="23"/>
      <c r="F1" s="23"/>
      <c r="G1" s="23"/>
      <c r="H1" s="23"/>
      <c r="I1" s="23"/>
      <c r="J1" s="23"/>
      <c r="N1" s="26"/>
      <c r="O1" s="27"/>
      <c r="P1" s="28"/>
    </row>
    <row r="2" spans="1:16" x14ac:dyDescent="0.2">
      <c r="A2" s="29"/>
      <c r="B2" s="29"/>
      <c r="C2" s="164" t="s">
        <v>209</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P57</f>
        <v>0</v>
      </c>
      <c r="O9" s="177"/>
      <c r="P9" s="31"/>
    </row>
    <row r="10" spans="1:16" x14ac:dyDescent="0.2">
      <c r="A10" s="32"/>
      <c r="B10" s="33"/>
      <c r="C10" s="4"/>
      <c r="D10" s="23"/>
      <c r="E10" s="23"/>
      <c r="F10" s="23"/>
      <c r="G10" s="23"/>
      <c r="H10" s="23"/>
      <c r="I10" s="23"/>
      <c r="J10" s="23"/>
      <c r="K10" s="23"/>
      <c r="L10" s="29"/>
      <c r="M10" s="29"/>
      <c r="O10" s="94"/>
      <c r="P10" s="93" t="str">
        <f>A63</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t="s">
        <v>67</v>
      </c>
      <c r="B14" s="65"/>
      <c r="C14" s="66" t="s">
        <v>209</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1</v>
      </c>
      <c r="B15" s="39" t="s">
        <v>64</v>
      </c>
      <c r="C15" s="47" t="s">
        <v>413</v>
      </c>
      <c r="D15" s="25" t="s">
        <v>125</v>
      </c>
      <c r="E15" s="70">
        <v>1</v>
      </c>
      <c r="F15" s="71"/>
      <c r="G15" s="68"/>
      <c r="H15" s="48">
        <f t="shared" ref="H15:H56" si="0">ROUND(F15*G15,2)</f>
        <v>0</v>
      </c>
      <c r="I15" s="68"/>
      <c r="J15" s="68"/>
      <c r="K15" s="49">
        <f t="shared" ref="K15:K56" si="1">SUM(H15:J15)</f>
        <v>0</v>
      </c>
      <c r="L15" s="50">
        <f t="shared" ref="L15:L56" si="2">ROUND(E15*F15,2)</f>
        <v>0</v>
      </c>
      <c r="M15" s="48">
        <f t="shared" ref="M15:M56" si="3">ROUND(H15*E15,2)</f>
        <v>0</v>
      </c>
      <c r="N15" s="48">
        <f t="shared" ref="N15:N56" si="4">ROUND(I15*E15,2)</f>
        <v>0</v>
      </c>
      <c r="O15" s="48">
        <f t="shared" ref="O15:O56" si="5">ROUND(J15*E15,2)</f>
        <v>0</v>
      </c>
      <c r="P15" s="49">
        <f t="shared" ref="P15:P56" si="6">SUM(M15:O15)</f>
        <v>0</v>
      </c>
    </row>
    <row r="16" spans="1:16" x14ac:dyDescent="0.2">
      <c r="A16" s="38">
        <v>2</v>
      </c>
      <c r="B16" s="39" t="s">
        <v>64</v>
      </c>
      <c r="C16" s="47" t="s">
        <v>211</v>
      </c>
      <c r="D16" s="25" t="s">
        <v>73</v>
      </c>
      <c r="E16" s="70">
        <v>9.1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3</v>
      </c>
      <c r="B17" s="39" t="s">
        <v>64</v>
      </c>
      <c r="C17" s="47" t="s">
        <v>212</v>
      </c>
      <c r="D17" s="25" t="s">
        <v>123</v>
      </c>
      <c r="E17" s="70">
        <v>2.2000000000000002</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t="s">
        <v>67</v>
      </c>
      <c r="B18" s="39"/>
      <c r="C18" s="47" t="s">
        <v>191</v>
      </c>
      <c r="D18" s="25" t="s">
        <v>123</v>
      </c>
      <c r="E18" s="70">
        <v>0.33</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t="s">
        <v>67</v>
      </c>
      <c r="B19" s="39"/>
      <c r="C19" s="47" t="s">
        <v>192</v>
      </c>
      <c r="D19" s="25" t="s">
        <v>123</v>
      </c>
      <c r="E19" s="70">
        <v>2.0499999999999998</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t="s">
        <v>67</v>
      </c>
      <c r="B20" s="39"/>
      <c r="C20" s="47" t="s">
        <v>108</v>
      </c>
      <c r="D20" s="25" t="s">
        <v>213</v>
      </c>
      <c r="E20" s="70">
        <v>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4</v>
      </c>
      <c r="B21" s="39" t="s">
        <v>64</v>
      </c>
      <c r="C21" s="47" t="s">
        <v>214</v>
      </c>
      <c r="D21" s="25" t="s">
        <v>73</v>
      </c>
      <c r="E21" s="70">
        <v>160</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5</v>
      </c>
      <c r="B22" s="39" t="s">
        <v>64</v>
      </c>
      <c r="C22" s="47" t="s">
        <v>215</v>
      </c>
      <c r="D22" s="25" t="s">
        <v>123</v>
      </c>
      <c r="E22" s="70">
        <v>24</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6</v>
      </c>
      <c r="B23" s="39" t="s">
        <v>64</v>
      </c>
      <c r="C23" s="47" t="s">
        <v>414</v>
      </c>
      <c r="D23" s="25" t="s">
        <v>73</v>
      </c>
      <c r="E23" s="70">
        <v>160</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t="s">
        <v>67</v>
      </c>
      <c r="B24" s="39"/>
      <c r="C24" s="47" t="s">
        <v>217</v>
      </c>
      <c r="D24" s="25" t="s">
        <v>123</v>
      </c>
      <c r="E24" s="70">
        <v>3.2</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7</v>
      </c>
      <c r="B25" s="39" t="s">
        <v>64</v>
      </c>
      <c r="C25" s="47" t="s">
        <v>218</v>
      </c>
      <c r="D25" s="25" t="s">
        <v>66</v>
      </c>
      <c r="E25" s="70">
        <v>54</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v>8</v>
      </c>
      <c r="B26" s="39" t="s">
        <v>64</v>
      </c>
      <c r="C26" s="47" t="s">
        <v>219</v>
      </c>
      <c r="D26" s="25" t="s">
        <v>73</v>
      </c>
      <c r="E26" s="70">
        <v>197</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9</v>
      </c>
      <c r="B27" s="39" t="s">
        <v>220</v>
      </c>
      <c r="C27" s="47" t="s">
        <v>221</v>
      </c>
      <c r="D27" s="25" t="s">
        <v>123</v>
      </c>
      <c r="E27" s="70">
        <v>68</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t="s">
        <v>67</v>
      </c>
      <c r="B28" s="39"/>
      <c r="C28" s="47" t="s">
        <v>137</v>
      </c>
      <c r="D28" s="25" t="s">
        <v>123</v>
      </c>
      <c r="E28" s="70">
        <v>74.800000000000011</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10</v>
      </c>
      <c r="B29" s="39" t="s">
        <v>222</v>
      </c>
      <c r="C29" s="47" t="s">
        <v>223</v>
      </c>
      <c r="D29" s="25" t="s">
        <v>73</v>
      </c>
      <c r="E29" s="70">
        <v>10</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t="s">
        <v>67</v>
      </c>
      <c r="B30" s="39"/>
      <c r="C30" s="47" t="s">
        <v>224</v>
      </c>
      <c r="D30" s="25" t="s">
        <v>73</v>
      </c>
      <c r="E30" s="70">
        <v>10.5</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t="s">
        <v>67</v>
      </c>
      <c r="B31" s="39"/>
      <c r="C31" s="47" t="s">
        <v>225</v>
      </c>
      <c r="D31" s="25" t="s">
        <v>73</v>
      </c>
      <c r="E31" s="70">
        <v>10.5</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t="s">
        <v>67</v>
      </c>
      <c r="B32" s="39"/>
      <c r="C32" s="47" t="s">
        <v>225</v>
      </c>
      <c r="D32" s="25" t="s">
        <v>73</v>
      </c>
      <c r="E32" s="70">
        <v>10.5</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t="s">
        <v>67</v>
      </c>
      <c r="B33" s="39"/>
      <c r="C33" s="47" t="s">
        <v>226</v>
      </c>
      <c r="D33" s="25" t="s">
        <v>73</v>
      </c>
      <c r="E33" s="70">
        <v>10.5</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28.5" customHeight="1" x14ac:dyDescent="0.2">
      <c r="A34" s="38">
        <v>11</v>
      </c>
      <c r="B34" s="39" t="s">
        <v>64</v>
      </c>
      <c r="C34" s="103" t="s">
        <v>461</v>
      </c>
      <c r="D34" s="25" t="s">
        <v>73</v>
      </c>
      <c r="E34" s="70">
        <v>10</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t="s">
        <v>67</v>
      </c>
      <c r="B35" s="39"/>
      <c r="C35" s="47" t="s">
        <v>228</v>
      </c>
      <c r="D35" s="25" t="s">
        <v>73</v>
      </c>
      <c r="E35" s="70">
        <v>10.5</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t="s">
        <v>67</v>
      </c>
      <c r="B36" s="39"/>
      <c r="C36" s="47" t="s">
        <v>229</v>
      </c>
      <c r="D36" s="25" t="s">
        <v>183</v>
      </c>
      <c r="E36" s="70">
        <v>2.5</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t="s">
        <v>67</v>
      </c>
      <c r="B37" s="39"/>
      <c r="C37" s="47" t="s">
        <v>230</v>
      </c>
      <c r="D37" s="25" t="s">
        <v>84</v>
      </c>
      <c r="E37" s="70">
        <v>50</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t="s">
        <v>67</v>
      </c>
      <c r="B38" s="39"/>
      <c r="C38" s="47" t="s">
        <v>231</v>
      </c>
      <c r="D38" s="25" t="s">
        <v>125</v>
      </c>
      <c r="E38" s="70">
        <v>120</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ht="22.5" x14ac:dyDescent="0.2">
      <c r="A39" s="38">
        <v>12</v>
      </c>
      <c r="B39" s="39" t="s">
        <v>64</v>
      </c>
      <c r="C39" s="47" t="s">
        <v>232</v>
      </c>
      <c r="D39" s="25" t="s">
        <v>73</v>
      </c>
      <c r="E39" s="70">
        <v>27</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t="s">
        <v>67</v>
      </c>
      <c r="B40" s="39"/>
      <c r="C40" s="47" t="s">
        <v>228</v>
      </c>
      <c r="D40" s="25" t="s">
        <v>73</v>
      </c>
      <c r="E40" s="70">
        <v>28.35</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t="s">
        <v>67</v>
      </c>
      <c r="B41" s="39"/>
      <c r="C41" s="47" t="s">
        <v>229</v>
      </c>
      <c r="D41" s="25" t="s">
        <v>183</v>
      </c>
      <c r="E41" s="70">
        <v>6.75</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t="s">
        <v>67</v>
      </c>
      <c r="B42" s="39"/>
      <c r="C42" s="47" t="s">
        <v>230</v>
      </c>
      <c r="D42" s="25" t="s">
        <v>84</v>
      </c>
      <c r="E42" s="70">
        <v>135</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t="s">
        <v>67</v>
      </c>
      <c r="B43" s="39"/>
      <c r="C43" s="47" t="s">
        <v>231</v>
      </c>
      <c r="D43" s="25" t="s">
        <v>125</v>
      </c>
      <c r="E43" s="70">
        <v>324</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ht="22.5" x14ac:dyDescent="0.2">
      <c r="A44" s="38">
        <v>13</v>
      </c>
      <c r="B44" s="39" t="s">
        <v>64</v>
      </c>
      <c r="C44" s="47" t="s">
        <v>233</v>
      </c>
      <c r="D44" s="25" t="s">
        <v>73</v>
      </c>
      <c r="E44" s="70">
        <v>20</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t="s">
        <v>67</v>
      </c>
      <c r="B45" s="39"/>
      <c r="C45" s="47" t="s">
        <v>228</v>
      </c>
      <c r="D45" s="25" t="s">
        <v>73</v>
      </c>
      <c r="E45" s="70">
        <v>21</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t="s">
        <v>67</v>
      </c>
      <c r="B46" s="39"/>
      <c r="C46" s="47" t="s">
        <v>229</v>
      </c>
      <c r="D46" s="25" t="s">
        <v>183</v>
      </c>
      <c r="E46" s="70">
        <v>5</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x14ac:dyDescent="0.2">
      <c r="A47" s="38" t="s">
        <v>67</v>
      </c>
      <c r="B47" s="39"/>
      <c r="C47" s="47" t="s">
        <v>230</v>
      </c>
      <c r="D47" s="25" t="s">
        <v>84</v>
      </c>
      <c r="E47" s="70">
        <v>100</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t="s">
        <v>67</v>
      </c>
      <c r="B48" s="39"/>
      <c r="C48" s="47" t="s">
        <v>231</v>
      </c>
      <c r="D48" s="25" t="s">
        <v>125</v>
      </c>
      <c r="E48" s="70">
        <v>240</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ht="22.5" x14ac:dyDescent="0.2">
      <c r="A49" s="38">
        <v>14</v>
      </c>
      <c r="B49" s="39" t="s">
        <v>64</v>
      </c>
      <c r="C49" s="47" t="s">
        <v>234</v>
      </c>
      <c r="D49" s="25" t="s">
        <v>73</v>
      </c>
      <c r="E49" s="70">
        <v>9.8000000000000007</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ht="22.5" x14ac:dyDescent="0.2">
      <c r="A50" s="38">
        <v>15</v>
      </c>
      <c r="B50" s="39" t="s">
        <v>64</v>
      </c>
      <c r="C50" s="47" t="s">
        <v>235</v>
      </c>
      <c r="D50" s="25" t="s">
        <v>123</v>
      </c>
      <c r="E50" s="70">
        <v>0.70874999999999999</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t="s">
        <v>67</v>
      </c>
      <c r="B51" s="39"/>
      <c r="C51" s="47" t="s">
        <v>236</v>
      </c>
      <c r="D51" s="25" t="s">
        <v>123</v>
      </c>
      <c r="E51" s="70">
        <v>0.61424999999999996</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ht="22.5" x14ac:dyDescent="0.2">
      <c r="A52" s="38" t="s">
        <v>67</v>
      </c>
      <c r="B52" s="39"/>
      <c r="C52" s="47" t="s">
        <v>415</v>
      </c>
      <c r="D52" s="25" t="s">
        <v>123</v>
      </c>
      <c r="E52" s="70">
        <v>1.512</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t="s">
        <v>67</v>
      </c>
      <c r="B53" s="39"/>
      <c r="C53" s="47" t="s">
        <v>237</v>
      </c>
      <c r="D53" s="25" t="s">
        <v>73</v>
      </c>
      <c r="E53" s="70">
        <v>9</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38" t="s">
        <v>67</v>
      </c>
      <c r="B54" s="39"/>
      <c r="C54" s="47" t="s">
        <v>238</v>
      </c>
      <c r="D54" s="25" t="s">
        <v>84</v>
      </c>
      <c r="E54" s="70">
        <v>0.1771875</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ht="22.5" x14ac:dyDescent="0.2">
      <c r="A55" s="38">
        <v>16</v>
      </c>
      <c r="B55" s="39" t="s">
        <v>64</v>
      </c>
      <c r="C55" s="47" t="s">
        <v>239</v>
      </c>
      <c r="D55" s="25" t="s">
        <v>125</v>
      </c>
      <c r="E55" s="70">
        <v>5</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ht="23.25" thickBot="1" x14ac:dyDescent="0.25">
      <c r="A56" s="38">
        <v>17</v>
      </c>
      <c r="B56" s="39" t="s">
        <v>64</v>
      </c>
      <c r="C56" s="47" t="s">
        <v>240</v>
      </c>
      <c r="D56" s="25" t="s">
        <v>125</v>
      </c>
      <c r="E56" s="70">
        <v>5</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ht="12" thickBot="1" x14ac:dyDescent="0.25">
      <c r="A57" s="182" t="s">
        <v>126</v>
      </c>
      <c r="B57" s="183"/>
      <c r="C57" s="183"/>
      <c r="D57" s="183"/>
      <c r="E57" s="183"/>
      <c r="F57" s="183"/>
      <c r="G57" s="183"/>
      <c r="H57" s="183"/>
      <c r="I57" s="183"/>
      <c r="J57" s="183"/>
      <c r="K57" s="184"/>
      <c r="L57" s="72">
        <f>SUM(L14:L56)</f>
        <v>0</v>
      </c>
      <c r="M57" s="73">
        <f>SUM(M14:M56)</f>
        <v>0</v>
      </c>
      <c r="N57" s="73">
        <f>SUM(N14:N56)</f>
        <v>0</v>
      </c>
      <c r="O57" s="73">
        <f>SUM(O14:O56)</f>
        <v>0</v>
      </c>
      <c r="P57" s="74">
        <f>SUM(P14:P56)</f>
        <v>0</v>
      </c>
    </row>
    <row r="58" spans="1:16" x14ac:dyDescent="0.2">
      <c r="A58" s="17"/>
      <c r="B58" s="17"/>
      <c r="C58" s="17"/>
      <c r="D58" s="17"/>
      <c r="E58" s="17"/>
      <c r="F58" s="17"/>
      <c r="G58" s="17"/>
      <c r="H58" s="17"/>
      <c r="I58" s="17"/>
      <c r="J58" s="17"/>
      <c r="K58" s="17"/>
      <c r="L58" s="17"/>
      <c r="M58" s="17"/>
      <c r="N58" s="17"/>
      <c r="O58" s="17"/>
      <c r="P58" s="17"/>
    </row>
    <row r="59" spans="1:16" x14ac:dyDescent="0.2">
      <c r="A59" s="17"/>
      <c r="B59" s="17"/>
      <c r="C59" s="17"/>
      <c r="D59" s="17"/>
      <c r="E59" s="17"/>
      <c r="F59" s="17"/>
      <c r="G59" s="17"/>
      <c r="H59" s="17"/>
      <c r="I59" s="17"/>
      <c r="J59" s="17"/>
      <c r="K59" s="17"/>
      <c r="L59" s="17"/>
      <c r="M59" s="17"/>
      <c r="N59" s="17"/>
      <c r="O59" s="17"/>
      <c r="P59" s="17"/>
    </row>
    <row r="60" spans="1:16" x14ac:dyDescent="0.2">
      <c r="A60" s="1" t="s">
        <v>14</v>
      </c>
      <c r="B60" s="17"/>
      <c r="C60" s="181">
        <f>'Kops a'!C40:H40</f>
        <v>0</v>
      </c>
      <c r="D60" s="181"/>
      <c r="E60" s="181"/>
      <c r="F60" s="181"/>
      <c r="G60" s="181"/>
      <c r="H60" s="181"/>
      <c r="I60" s="17"/>
      <c r="J60" s="17"/>
      <c r="K60" s="17"/>
      <c r="L60" s="17"/>
      <c r="M60" s="17"/>
      <c r="N60" s="17"/>
      <c r="O60" s="17"/>
      <c r="P60" s="17"/>
    </row>
    <row r="61" spans="1:16" x14ac:dyDescent="0.2">
      <c r="A61" s="17"/>
      <c r="B61" s="17"/>
      <c r="C61" s="118" t="s">
        <v>15</v>
      </c>
      <c r="D61" s="118"/>
      <c r="E61" s="118"/>
      <c r="F61" s="118"/>
      <c r="G61" s="118"/>
      <c r="H61" s="118"/>
      <c r="I61" s="17"/>
      <c r="J61" s="17"/>
      <c r="K61" s="17"/>
      <c r="L61" s="17"/>
      <c r="M61" s="17"/>
      <c r="N61" s="17"/>
      <c r="O61" s="17"/>
      <c r="P61" s="17"/>
    </row>
    <row r="62" spans="1:16" x14ac:dyDescent="0.2">
      <c r="A62" s="17"/>
      <c r="B62" s="17"/>
      <c r="C62" s="17"/>
      <c r="D62" s="17"/>
      <c r="E62" s="17"/>
      <c r="F62" s="17"/>
      <c r="G62" s="17"/>
      <c r="H62" s="17"/>
      <c r="I62" s="17"/>
      <c r="J62" s="17"/>
      <c r="K62" s="17"/>
      <c r="L62" s="17"/>
      <c r="M62" s="17"/>
      <c r="N62" s="17"/>
      <c r="O62" s="17"/>
      <c r="P62" s="17"/>
    </row>
    <row r="63" spans="1:16" x14ac:dyDescent="0.2">
      <c r="A63" s="91" t="str">
        <f>'Kops a'!A43</f>
        <v>Tāme sastādīta 20__. gada __. _________</v>
      </c>
      <c r="B63" s="92"/>
      <c r="C63" s="92"/>
      <c r="D63" s="92"/>
      <c r="E63" s="17"/>
      <c r="F63" s="17"/>
      <c r="G63" s="17"/>
      <c r="H63" s="17"/>
      <c r="I63" s="17"/>
      <c r="J63" s="17"/>
      <c r="K63" s="17"/>
      <c r="L63" s="17"/>
      <c r="M63" s="17"/>
      <c r="N63" s="17"/>
      <c r="O63" s="17"/>
      <c r="P63" s="17"/>
    </row>
    <row r="64" spans="1:16" x14ac:dyDescent="0.2">
      <c r="A64" s="17"/>
      <c r="B64" s="17"/>
      <c r="C64" s="17"/>
      <c r="D64" s="17"/>
      <c r="E64" s="17"/>
      <c r="F64" s="17"/>
      <c r="G64" s="17"/>
      <c r="H64" s="17"/>
      <c r="I64" s="17"/>
      <c r="J64" s="17"/>
      <c r="K64" s="17"/>
      <c r="L64" s="17"/>
      <c r="M64" s="17"/>
      <c r="N64" s="17"/>
      <c r="O64" s="17"/>
      <c r="P64" s="17"/>
    </row>
    <row r="65" spans="1:16" x14ac:dyDescent="0.2">
      <c r="A65" s="1" t="s">
        <v>38</v>
      </c>
      <c r="B65" s="17"/>
      <c r="C65" s="181">
        <f>'Kops a'!C45:H45</f>
        <v>0</v>
      </c>
      <c r="D65" s="181"/>
      <c r="E65" s="181"/>
      <c r="F65" s="181"/>
      <c r="G65" s="181"/>
      <c r="H65" s="181"/>
      <c r="I65" s="17"/>
      <c r="J65" s="17"/>
      <c r="K65" s="17"/>
      <c r="L65" s="17"/>
      <c r="M65" s="17"/>
      <c r="N65" s="17"/>
      <c r="O65" s="17"/>
      <c r="P65" s="17"/>
    </row>
    <row r="66" spans="1:16" x14ac:dyDescent="0.2">
      <c r="A66" s="17"/>
      <c r="B66" s="17"/>
      <c r="C66" s="118" t="s">
        <v>15</v>
      </c>
      <c r="D66" s="118"/>
      <c r="E66" s="118"/>
      <c r="F66" s="118"/>
      <c r="G66" s="118"/>
      <c r="H66" s="118"/>
      <c r="I66" s="17"/>
      <c r="J66" s="17"/>
      <c r="K66" s="17"/>
      <c r="L66" s="17"/>
      <c r="M66" s="17"/>
      <c r="N66" s="17"/>
      <c r="O66" s="17"/>
      <c r="P66" s="17"/>
    </row>
    <row r="67" spans="1:16" x14ac:dyDescent="0.2">
      <c r="A67" s="17"/>
      <c r="B67" s="17"/>
      <c r="C67" s="17"/>
      <c r="D67" s="17"/>
      <c r="E67" s="17"/>
      <c r="F67" s="17"/>
      <c r="G67" s="17"/>
      <c r="H67" s="17"/>
      <c r="I67" s="17"/>
      <c r="J67" s="17"/>
      <c r="K67" s="17"/>
      <c r="L67" s="17"/>
      <c r="M67" s="17"/>
      <c r="N67" s="17"/>
      <c r="O67" s="17"/>
      <c r="P67" s="17"/>
    </row>
    <row r="68" spans="1:16" x14ac:dyDescent="0.2">
      <c r="A68" s="91" t="s">
        <v>55</v>
      </c>
      <c r="B68" s="92"/>
      <c r="C68" s="96">
        <f>'Kops a'!C48</f>
        <v>0</v>
      </c>
      <c r="D68" s="51"/>
      <c r="E68" s="17"/>
      <c r="F68" s="17"/>
      <c r="G68" s="17"/>
      <c r="H68" s="17"/>
      <c r="I68" s="17"/>
      <c r="J68" s="17"/>
      <c r="K68" s="17"/>
      <c r="L68" s="17"/>
      <c r="M68" s="17"/>
      <c r="N68" s="17"/>
      <c r="O68" s="17"/>
      <c r="P68" s="17"/>
    </row>
    <row r="69" spans="1:16" x14ac:dyDescent="0.2">
      <c r="A69" s="17"/>
      <c r="B69" s="17"/>
      <c r="C69" s="17"/>
      <c r="D69" s="17"/>
      <c r="E69" s="17"/>
      <c r="F69" s="17"/>
      <c r="G69" s="17"/>
      <c r="H69" s="17"/>
      <c r="I69" s="17"/>
      <c r="J69" s="17"/>
      <c r="K69" s="17"/>
      <c r="L69" s="17"/>
      <c r="M69" s="17"/>
      <c r="N69" s="17"/>
      <c r="O69" s="17"/>
      <c r="P69" s="17"/>
    </row>
    <row r="70" spans="1:16" x14ac:dyDescent="0.2">
      <c r="A70" s="29" t="s">
        <v>400</v>
      </c>
    </row>
    <row r="71" spans="1:16" x14ac:dyDescent="0.2">
      <c r="A71" s="29" t="s">
        <v>401</v>
      </c>
    </row>
    <row r="72" spans="1:16" x14ac:dyDescent="0.2">
      <c r="A72" s="100" t="s">
        <v>402</v>
      </c>
    </row>
  </sheetData>
  <mergeCells count="22">
    <mergeCell ref="C66:H66"/>
    <mergeCell ref="C4:I4"/>
    <mergeCell ref="F12:K12"/>
    <mergeCell ref="A9:F9"/>
    <mergeCell ref="J9:M9"/>
    <mergeCell ref="D8:L8"/>
    <mergeCell ref="A57:K57"/>
    <mergeCell ref="C60:H60"/>
    <mergeCell ref="C61:H61"/>
    <mergeCell ref="C65:H65"/>
    <mergeCell ref="N9:O9"/>
    <mergeCell ref="A12:A13"/>
    <mergeCell ref="B12:B13"/>
    <mergeCell ref="C12:C13"/>
    <mergeCell ref="D12:D13"/>
    <mergeCell ref="E12:E13"/>
    <mergeCell ref="L12:P12"/>
    <mergeCell ref="C2:I2"/>
    <mergeCell ref="C3:I3"/>
    <mergeCell ref="D5:L5"/>
    <mergeCell ref="D6:L6"/>
    <mergeCell ref="D7:L7"/>
  </mergeCells>
  <conditionalFormatting sqref="A15:B56 I15:J56 D15:G56">
    <cfRule type="cellIs" dxfId="237" priority="26" operator="equal">
      <formula>0</formula>
    </cfRule>
  </conditionalFormatting>
  <conditionalFormatting sqref="N9:O9">
    <cfRule type="cellIs" dxfId="236" priority="25" operator="equal">
      <formula>0</formula>
    </cfRule>
  </conditionalFormatting>
  <conditionalFormatting sqref="A9:F9">
    <cfRule type="containsText" dxfId="235"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34" priority="22" operator="equal">
      <formula>0</formula>
    </cfRule>
  </conditionalFormatting>
  <conditionalFormatting sqref="O10">
    <cfRule type="cellIs" dxfId="233" priority="21" operator="equal">
      <formula>"20__. gada __. _________"</formula>
    </cfRule>
  </conditionalFormatting>
  <conditionalFormatting sqref="A57:K57">
    <cfRule type="containsText" dxfId="232" priority="20" operator="containsText" text="Tiešās izmaksas kopā, t. sk. darba devēja sociālais nodoklis __.__% ">
      <formula>NOT(ISERROR(SEARCH("Tiešās izmaksas kopā, t. sk. darba devēja sociālais nodoklis __.__% ",A57)))</formula>
    </cfRule>
  </conditionalFormatting>
  <conditionalFormatting sqref="H14:H56 K14:P56 L57:P57">
    <cfRule type="cellIs" dxfId="231" priority="15" operator="equal">
      <formula>0</formula>
    </cfRule>
  </conditionalFormatting>
  <conditionalFormatting sqref="C4:I4">
    <cfRule type="cellIs" dxfId="230" priority="14" operator="equal">
      <formula>0</formula>
    </cfRule>
  </conditionalFormatting>
  <conditionalFormatting sqref="C15:C56">
    <cfRule type="cellIs" dxfId="229" priority="13" operator="equal">
      <formula>0</formula>
    </cfRule>
  </conditionalFormatting>
  <conditionalFormatting sqref="D5:L8">
    <cfRule type="cellIs" dxfId="228" priority="11" operator="equal">
      <formula>0</formula>
    </cfRule>
  </conditionalFormatting>
  <conditionalFormatting sqref="A14:B14 D14:G14">
    <cfRule type="cellIs" dxfId="227" priority="10" operator="equal">
      <formula>0</formula>
    </cfRule>
  </conditionalFormatting>
  <conditionalFormatting sqref="C14">
    <cfRule type="cellIs" dxfId="226" priority="9" operator="equal">
      <formula>0</formula>
    </cfRule>
  </conditionalFormatting>
  <conditionalFormatting sqref="I14:J14">
    <cfRule type="cellIs" dxfId="225" priority="8" operator="equal">
      <formula>0</formula>
    </cfRule>
  </conditionalFormatting>
  <conditionalFormatting sqref="P10">
    <cfRule type="cellIs" dxfId="224" priority="7" operator="equal">
      <formula>"20__. gada __. _________"</formula>
    </cfRule>
  </conditionalFormatting>
  <conditionalFormatting sqref="C65:H65">
    <cfRule type="cellIs" dxfId="223" priority="4" operator="equal">
      <formula>0</formula>
    </cfRule>
  </conditionalFormatting>
  <conditionalFormatting sqref="C60:H60">
    <cfRule type="cellIs" dxfId="222" priority="3" operator="equal">
      <formula>0</formula>
    </cfRule>
  </conditionalFormatting>
  <conditionalFormatting sqref="C65:H65 C68 C60:H60">
    <cfRule type="cellIs" dxfId="221" priority="2" operator="equal">
      <formula>0</formula>
    </cfRule>
  </conditionalFormatting>
  <conditionalFormatting sqref="D1">
    <cfRule type="cellIs" dxfId="220"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DC7EA987-A541-4A14-8BBA-80430C8D8797}">
            <xm:f>NOT(ISERROR(SEARCH("Tāme sastādīta ____. gada ___. ______________",A63)))</xm:f>
            <xm:f>"Tāme sastādīta ____. gada ___. ______________"</xm:f>
            <x14:dxf>
              <font>
                <color auto="1"/>
              </font>
              <fill>
                <patternFill>
                  <bgColor rgb="FFC6EFCE"/>
                </patternFill>
              </fill>
            </x14:dxf>
          </x14:cfRule>
          <xm:sqref>A63</xm:sqref>
        </x14:conditionalFormatting>
        <x14:conditionalFormatting xmlns:xm="http://schemas.microsoft.com/office/excel/2006/main">
          <x14:cfRule type="containsText" priority="5" operator="containsText" id="{ACDA78AF-73B6-4D16-9157-A1B6B42F0CA3}">
            <xm:f>NOT(ISERROR(SEARCH("Sertifikāta Nr. _________________________________",A68)))</xm:f>
            <xm:f>"Sertifikāta Nr. _________________________________"</xm:f>
            <x14:dxf>
              <font>
                <color auto="1"/>
              </font>
              <fill>
                <patternFill>
                  <bgColor rgb="FFC6EFCE"/>
                </patternFill>
              </fill>
            </x14:dxf>
          </x14:cfRule>
          <xm:sqref>A68</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14D8-839A-434D-B052-CBD5FB76089D}">
  <sheetPr codeName="Sheet8"/>
  <dimension ref="A1:P64"/>
  <sheetViews>
    <sheetView topLeftCell="A27" zoomScale="130" zoomScaleNormal="130" workbookViewId="0">
      <selection activeCell="C37" sqref="C37"/>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a'!A20</f>
        <v>0</v>
      </c>
      <c r="E1" s="23"/>
      <c r="F1" s="23"/>
      <c r="G1" s="23"/>
      <c r="H1" s="23"/>
      <c r="I1" s="23"/>
      <c r="J1" s="23"/>
      <c r="N1" s="26"/>
      <c r="O1" s="27"/>
      <c r="P1" s="28"/>
    </row>
    <row r="2" spans="1:16" x14ac:dyDescent="0.2">
      <c r="A2" s="29"/>
      <c r="B2" s="29"/>
      <c r="C2" s="164" t="s">
        <v>241</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63</v>
      </c>
      <c r="B9" s="166"/>
      <c r="C9" s="166"/>
      <c r="D9" s="166"/>
      <c r="E9" s="166"/>
      <c r="F9" s="166"/>
      <c r="G9" s="31"/>
      <c r="H9" s="31"/>
      <c r="I9" s="31"/>
      <c r="J9" s="170" t="s">
        <v>40</v>
      </c>
      <c r="K9" s="170"/>
      <c r="L9" s="170"/>
      <c r="M9" s="170"/>
      <c r="N9" s="177">
        <f>P49</f>
        <v>0</v>
      </c>
      <c r="O9" s="177"/>
      <c r="P9" s="31"/>
    </row>
    <row r="10" spans="1:16" x14ac:dyDescent="0.2">
      <c r="A10" s="32"/>
      <c r="B10" s="33"/>
      <c r="C10" s="4"/>
      <c r="D10" s="23"/>
      <c r="E10" s="23"/>
      <c r="F10" s="23"/>
      <c r="G10" s="23"/>
      <c r="H10" s="23"/>
      <c r="I10" s="23"/>
      <c r="J10" s="23"/>
      <c r="K10" s="23"/>
      <c r="L10" s="29"/>
      <c r="M10" s="29"/>
      <c r="O10" s="94"/>
      <c r="P10" s="93" t="str">
        <f>A55</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ht="22.5" x14ac:dyDescent="0.2">
      <c r="A14" s="64" t="s">
        <v>67</v>
      </c>
      <c r="B14" s="65"/>
      <c r="C14" s="66" t="s">
        <v>242</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t="s">
        <v>64</v>
      </c>
      <c r="C15" s="47" t="s">
        <v>370</v>
      </c>
      <c r="D15" s="25" t="s">
        <v>73</v>
      </c>
      <c r="E15" s="70">
        <v>24</v>
      </c>
      <c r="F15" s="71"/>
      <c r="G15" s="68"/>
      <c r="H15" s="48">
        <f t="shared" ref="H15:H48" si="0">ROUND(F15*G15,2)</f>
        <v>0</v>
      </c>
      <c r="I15" s="68"/>
      <c r="J15" s="68"/>
      <c r="K15" s="49">
        <f t="shared" ref="K15:K48" si="1">SUM(H15:J15)</f>
        <v>0</v>
      </c>
      <c r="L15" s="50">
        <f t="shared" ref="L15:L48" si="2">ROUND(E15*F15,2)</f>
        <v>0</v>
      </c>
      <c r="M15" s="48">
        <f t="shared" ref="M15:M48" si="3">ROUND(H15*E15,2)</f>
        <v>0</v>
      </c>
      <c r="N15" s="48">
        <f t="shared" ref="N15:N48" si="4">ROUND(I15*E15,2)</f>
        <v>0</v>
      </c>
      <c r="O15" s="48">
        <f t="shared" ref="O15:O48" si="5">ROUND(J15*E15,2)</f>
        <v>0</v>
      </c>
      <c r="P15" s="49">
        <f t="shared" ref="P15:P48" si="6">SUM(M15:O15)</f>
        <v>0</v>
      </c>
    </row>
    <row r="16" spans="1:16" ht="22.5" x14ac:dyDescent="0.2">
      <c r="A16" s="38">
        <v>2</v>
      </c>
      <c r="B16" s="39" t="s">
        <v>64</v>
      </c>
      <c r="C16" s="47" t="s">
        <v>416</v>
      </c>
      <c r="D16" s="25" t="s">
        <v>73</v>
      </c>
      <c r="E16" s="70">
        <v>8.32</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3</v>
      </c>
      <c r="B17" s="39" t="s">
        <v>64</v>
      </c>
      <c r="C17" s="47" t="s">
        <v>243</v>
      </c>
      <c r="D17" s="25" t="s">
        <v>73</v>
      </c>
      <c r="E17" s="70">
        <v>7.2</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t="s">
        <v>64</v>
      </c>
      <c r="C18" s="47" t="s">
        <v>417</v>
      </c>
      <c r="D18" s="25" t="s">
        <v>73</v>
      </c>
      <c r="E18" s="70">
        <v>24</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t="s">
        <v>64</v>
      </c>
      <c r="C19" s="47" t="s">
        <v>418</v>
      </c>
      <c r="D19" s="25" t="s">
        <v>73</v>
      </c>
      <c r="E19" s="70">
        <v>24</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6</v>
      </c>
      <c r="B20" s="39" t="s">
        <v>64</v>
      </c>
      <c r="C20" s="47" t="s">
        <v>244</v>
      </c>
      <c r="D20" s="25" t="s">
        <v>66</v>
      </c>
      <c r="E20" s="70">
        <v>16</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7</v>
      </c>
      <c r="B21" s="39" t="s">
        <v>64</v>
      </c>
      <c r="C21" s="47" t="s">
        <v>245</v>
      </c>
      <c r="D21" s="25" t="s">
        <v>66</v>
      </c>
      <c r="E21" s="70">
        <v>16</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t="s">
        <v>67</v>
      </c>
      <c r="B22" s="39"/>
      <c r="C22" s="47" t="s">
        <v>246</v>
      </c>
      <c r="D22" s="25"/>
      <c r="E22" s="70"/>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8</v>
      </c>
      <c r="B23" s="39" t="s">
        <v>64</v>
      </c>
      <c r="C23" s="47" t="s">
        <v>247</v>
      </c>
      <c r="D23" s="25" t="s">
        <v>125</v>
      </c>
      <c r="E23" s="70">
        <v>1</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22.5" x14ac:dyDescent="0.2">
      <c r="A24" s="38">
        <v>9</v>
      </c>
      <c r="B24" s="39" t="s">
        <v>64</v>
      </c>
      <c r="C24" s="47" t="s">
        <v>248</v>
      </c>
      <c r="D24" s="25" t="s">
        <v>125</v>
      </c>
      <c r="E24" s="70">
        <v>6</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10</v>
      </c>
      <c r="B25" s="39" t="s">
        <v>64</v>
      </c>
      <c r="C25" s="47" t="s">
        <v>249</v>
      </c>
      <c r="D25" s="25" t="s">
        <v>84</v>
      </c>
      <c r="E25" s="70">
        <v>8.1</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11</v>
      </c>
      <c r="B26" s="39" t="s">
        <v>64</v>
      </c>
      <c r="C26" s="47" t="s">
        <v>250</v>
      </c>
      <c r="D26" s="25" t="s">
        <v>73</v>
      </c>
      <c r="E26" s="70">
        <v>0.5</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12</v>
      </c>
      <c r="B27" s="39" t="s">
        <v>64</v>
      </c>
      <c r="C27" s="47" t="s">
        <v>251</v>
      </c>
      <c r="D27" s="25" t="s">
        <v>125</v>
      </c>
      <c r="E27" s="70">
        <v>36</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22.5" x14ac:dyDescent="0.2">
      <c r="A28" s="38">
        <v>13</v>
      </c>
      <c r="B28" s="39" t="s">
        <v>64</v>
      </c>
      <c r="C28" s="47" t="s">
        <v>252</v>
      </c>
      <c r="D28" s="25" t="s">
        <v>84</v>
      </c>
      <c r="E28" s="70">
        <v>8.3000000000000007</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22.5" x14ac:dyDescent="0.2">
      <c r="A29" s="38">
        <v>14</v>
      </c>
      <c r="B29" s="39" t="s">
        <v>64</v>
      </c>
      <c r="C29" s="47" t="s">
        <v>253</v>
      </c>
      <c r="D29" s="25" t="s">
        <v>123</v>
      </c>
      <c r="E29" s="70">
        <v>0.1</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22.5" x14ac:dyDescent="0.2">
      <c r="A30" s="38">
        <v>15</v>
      </c>
      <c r="B30" s="39" t="s">
        <v>64</v>
      </c>
      <c r="C30" s="47" t="s">
        <v>419</v>
      </c>
      <c r="D30" s="25" t="s">
        <v>66</v>
      </c>
      <c r="E30" s="70">
        <v>9</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22.5" x14ac:dyDescent="0.2">
      <c r="A31" s="38">
        <v>16</v>
      </c>
      <c r="B31" s="39" t="s">
        <v>64</v>
      </c>
      <c r="C31" s="47" t="s">
        <v>254</v>
      </c>
      <c r="D31" s="25" t="s">
        <v>73</v>
      </c>
      <c r="E31" s="70">
        <v>1.5</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22.5" x14ac:dyDescent="0.2">
      <c r="A32" s="38"/>
      <c r="B32" s="39"/>
      <c r="C32" s="47" t="s">
        <v>255</v>
      </c>
      <c r="D32" s="25"/>
      <c r="E32" s="70"/>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c r="B33" s="39"/>
      <c r="C33" s="47" t="s">
        <v>256</v>
      </c>
      <c r="D33" s="25" t="s">
        <v>69</v>
      </c>
      <c r="E33" s="70">
        <v>9</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22.5" x14ac:dyDescent="0.2">
      <c r="A34" s="38">
        <v>17</v>
      </c>
      <c r="B34" s="39" t="s">
        <v>64</v>
      </c>
      <c r="C34" s="47" t="s">
        <v>257</v>
      </c>
      <c r="D34" s="25" t="s">
        <v>73</v>
      </c>
      <c r="E34" s="70">
        <v>77.045760000000001</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18</v>
      </c>
      <c r="B35" s="39" t="s">
        <v>64</v>
      </c>
      <c r="C35" s="47" t="s">
        <v>258</v>
      </c>
      <c r="D35" s="25" t="s">
        <v>69</v>
      </c>
      <c r="E35" s="70">
        <v>576</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19</v>
      </c>
      <c r="B36" s="39" t="s">
        <v>64</v>
      </c>
      <c r="C36" s="47" t="s">
        <v>259</v>
      </c>
      <c r="D36" s="25" t="s">
        <v>69</v>
      </c>
      <c r="E36" s="70">
        <v>36</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20</v>
      </c>
      <c r="B37" s="39" t="s">
        <v>64</v>
      </c>
      <c r="C37" s="47" t="s">
        <v>260</v>
      </c>
      <c r="D37" s="25" t="s">
        <v>69</v>
      </c>
      <c r="E37" s="70">
        <v>468</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ht="22.5" x14ac:dyDescent="0.2">
      <c r="A38" s="38">
        <v>21</v>
      </c>
      <c r="B38" s="39" t="s">
        <v>64</v>
      </c>
      <c r="C38" s="47" t="s">
        <v>261</v>
      </c>
      <c r="D38" s="25" t="s">
        <v>69</v>
      </c>
      <c r="E38" s="70">
        <v>9</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ht="22.5" x14ac:dyDescent="0.2">
      <c r="A39" s="38">
        <v>22</v>
      </c>
      <c r="B39" s="39" t="s">
        <v>64</v>
      </c>
      <c r="C39" s="47" t="s">
        <v>262</v>
      </c>
      <c r="D39" s="25" t="s">
        <v>69</v>
      </c>
      <c r="E39" s="70">
        <v>9</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23</v>
      </c>
      <c r="B40" s="39" t="s">
        <v>64</v>
      </c>
      <c r="C40" s="47" t="s">
        <v>263</v>
      </c>
      <c r="D40" s="25" t="s">
        <v>69</v>
      </c>
      <c r="E40" s="70">
        <v>9</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24</v>
      </c>
      <c r="B41" s="39" t="s">
        <v>64</v>
      </c>
      <c r="C41" s="47" t="s">
        <v>264</v>
      </c>
      <c r="D41" s="25" t="s">
        <v>69</v>
      </c>
      <c r="E41" s="70">
        <v>4</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22.5" x14ac:dyDescent="0.2">
      <c r="A42" s="38">
        <v>25</v>
      </c>
      <c r="B42" s="39" t="s">
        <v>64</v>
      </c>
      <c r="C42" s="47" t="s">
        <v>257</v>
      </c>
      <c r="D42" s="25" t="s">
        <v>73</v>
      </c>
      <c r="E42" s="70">
        <v>12.16</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v>26</v>
      </c>
      <c r="B43" s="39" t="s">
        <v>64</v>
      </c>
      <c r="C43" s="47" t="s">
        <v>258</v>
      </c>
      <c r="D43" s="25" t="s">
        <v>69</v>
      </c>
      <c r="E43" s="70">
        <v>100</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v>27</v>
      </c>
      <c r="B44" s="39" t="s">
        <v>64</v>
      </c>
      <c r="C44" s="47" t="s">
        <v>259</v>
      </c>
      <c r="D44" s="25" t="s">
        <v>69</v>
      </c>
      <c r="E44" s="70">
        <v>16</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v>28</v>
      </c>
      <c r="B45" s="39" t="s">
        <v>64</v>
      </c>
      <c r="C45" s="47" t="s">
        <v>260</v>
      </c>
      <c r="D45" s="25" t="s">
        <v>69</v>
      </c>
      <c r="E45" s="70">
        <v>76</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ht="22.5" x14ac:dyDescent="0.2">
      <c r="A46" s="38">
        <v>29</v>
      </c>
      <c r="B46" s="39" t="s">
        <v>64</v>
      </c>
      <c r="C46" s="47" t="s">
        <v>261</v>
      </c>
      <c r="D46" s="25" t="s">
        <v>69</v>
      </c>
      <c r="E46" s="70">
        <v>4</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22.5" x14ac:dyDescent="0.2">
      <c r="A47" s="38">
        <v>30</v>
      </c>
      <c r="B47" s="39" t="s">
        <v>64</v>
      </c>
      <c r="C47" s="47" t="s">
        <v>262</v>
      </c>
      <c r="D47" s="25" t="s">
        <v>69</v>
      </c>
      <c r="E47" s="70">
        <v>4</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ht="12" thickBot="1" x14ac:dyDescent="0.25">
      <c r="A48" s="38">
        <v>31</v>
      </c>
      <c r="B48" s="39" t="s">
        <v>64</v>
      </c>
      <c r="C48" s="47" t="s">
        <v>263</v>
      </c>
      <c r="D48" s="25" t="s">
        <v>69</v>
      </c>
      <c r="E48" s="70">
        <v>4</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ht="12" thickBot="1" x14ac:dyDescent="0.25">
      <c r="A49" s="182" t="s">
        <v>126</v>
      </c>
      <c r="B49" s="183"/>
      <c r="C49" s="183"/>
      <c r="D49" s="183"/>
      <c r="E49" s="183"/>
      <c r="F49" s="183"/>
      <c r="G49" s="183"/>
      <c r="H49" s="183"/>
      <c r="I49" s="183"/>
      <c r="J49" s="183"/>
      <c r="K49" s="184"/>
      <c r="L49" s="72">
        <f>SUM(L14:L48)</f>
        <v>0</v>
      </c>
      <c r="M49" s="73">
        <f>SUM(M14:M48)</f>
        <v>0</v>
      </c>
      <c r="N49" s="73">
        <f>SUM(N14:N48)</f>
        <v>0</v>
      </c>
      <c r="O49" s="73">
        <f>SUM(O14:O48)</f>
        <v>0</v>
      </c>
      <c r="P49" s="74">
        <f>SUM(P14:P48)</f>
        <v>0</v>
      </c>
    </row>
    <row r="50" spans="1:16" x14ac:dyDescent="0.2">
      <c r="A50" s="17"/>
      <c r="B50" s="17"/>
      <c r="C50" s="17"/>
      <c r="D50" s="17"/>
      <c r="E50" s="17"/>
      <c r="F50" s="17"/>
      <c r="G50" s="17"/>
      <c r="H50" s="17"/>
      <c r="I50" s="17"/>
      <c r="J50" s="17"/>
      <c r="K50" s="17"/>
      <c r="L50" s="17"/>
      <c r="M50" s="17"/>
      <c r="N50" s="17"/>
      <c r="O50" s="17"/>
      <c r="P50" s="17"/>
    </row>
    <row r="51" spans="1:16" x14ac:dyDescent="0.2">
      <c r="A51" s="17"/>
      <c r="B51" s="17"/>
      <c r="C51" s="17"/>
      <c r="D51" s="17"/>
      <c r="E51" s="17"/>
      <c r="F51" s="17"/>
      <c r="G51" s="17"/>
      <c r="H51" s="17"/>
      <c r="I51" s="17"/>
      <c r="J51" s="17"/>
      <c r="K51" s="17"/>
      <c r="L51" s="17"/>
      <c r="M51" s="17"/>
      <c r="N51" s="17"/>
      <c r="O51" s="17"/>
      <c r="P51" s="17"/>
    </row>
    <row r="52" spans="1:16" x14ac:dyDescent="0.2">
      <c r="A52" s="1" t="s">
        <v>14</v>
      </c>
      <c r="B52" s="17"/>
      <c r="C52" s="181">
        <f>'Kops a'!C40:H40</f>
        <v>0</v>
      </c>
      <c r="D52" s="181"/>
      <c r="E52" s="181"/>
      <c r="F52" s="181"/>
      <c r="G52" s="181"/>
      <c r="H52" s="181"/>
      <c r="I52" s="17"/>
      <c r="J52" s="17"/>
      <c r="K52" s="17"/>
      <c r="L52" s="17"/>
      <c r="M52" s="17"/>
      <c r="N52" s="17"/>
      <c r="O52" s="17"/>
      <c r="P52" s="17"/>
    </row>
    <row r="53" spans="1:16" x14ac:dyDescent="0.2">
      <c r="A53" s="17"/>
      <c r="B53" s="17"/>
      <c r="C53" s="118" t="s">
        <v>15</v>
      </c>
      <c r="D53" s="118"/>
      <c r="E53" s="118"/>
      <c r="F53" s="118"/>
      <c r="G53" s="118"/>
      <c r="H53" s="118"/>
      <c r="I53" s="17"/>
      <c r="J53" s="17"/>
      <c r="K53" s="17"/>
      <c r="L53" s="17"/>
      <c r="M53" s="17"/>
      <c r="N53" s="17"/>
      <c r="O53" s="17"/>
      <c r="P53" s="17"/>
    </row>
    <row r="54" spans="1:16" x14ac:dyDescent="0.2">
      <c r="A54" s="17"/>
      <c r="B54" s="17"/>
      <c r="C54" s="17"/>
      <c r="D54" s="17"/>
      <c r="E54" s="17"/>
      <c r="F54" s="17"/>
      <c r="G54" s="17"/>
      <c r="H54" s="17"/>
      <c r="I54" s="17"/>
      <c r="J54" s="17"/>
      <c r="K54" s="17"/>
      <c r="L54" s="17"/>
      <c r="M54" s="17"/>
      <c r="N54" s="17"/>
      <c r="O54" s="17"/>
      <c r="P54" s="17"/>
    </row>
    <row r="55" spans="1:16" x14ac:dyDescent="0.2">
      <c r="A55" s="91" t="str">
        <f>'Kops a'!A43</f>
        <v>Tāme sastādīta 20__. gada __. _________</v>
      </c>
      <c r="B55" s="92"/>
      <c r="C55" s="92"/>
      <c r="D55" s="92"/>
      <c r="E55" s="17"/>
      <c r="F55" s="17"/>
      <c r="G55" s="17"/>
      <c r="H55" s="17"/>
      <c r="I55" s="17"/>
      <c r="J55" s="17"/>
      <c r="K55" s="17"/>
      <c r="L55" s="17"/>
      <c r="M55" s="17"/>
      <c r="N55" s="17"/>
      <c r="O55" s="17"/>
      <c r="P55" s="17"/>
    </row>
    <row r="56" spans="1:16" x14ac:dyDescent="0.2">
      <c r="A56" s="17"/>
      <c r="B56" s="17"/>
      <c r="C56" s="17"/>
      <c r="D56" s="17"/>
      <c r="E56" s="17"/>
      <c r="F56" s="17"/>
      <c r="G56" s="17"/>
      <c r="H56" s="17"/>
      <c r="I56" s="17"/>
      <c r="J56" s="17"/>
      <c r="K56" s="17"/>
      <c r="L56" s="17"/>
      <c r="M56" s="17"/>
      <c r="N56" s="17"/>
      <c r="O56" s="17"/>
      <c r="P56" s="17"/>
    </row>
    <row r="57" spans="1:16" x14ac:dyDescent="0.2">
      <c r="A57" s="1" t="s">
        <v>38</v>
      </c>
      <c r="B57" s="17"/>
      <c r="C57" s="181">
        <f>'Kops a'!C45:H45</f>
        <v>0</v>
      </c>
      <c r="D57" s="181"/>
      <c r="E57" s="181"/>
      <c r="F57" s="181"/>
      <c r="G57" s="181"/>
      <c r="H57" s="181"/>
      <c r="I57" s="17"/>
      <c r="J57" s="17"/>
      <c r="K57" s="17"/>
      <c r="L57" s="17"/>
      <c r="M57" s="17"/>
      <c r="N57" s="17"/>
      <c r="O57" s="17"/>
      <c r="P57" s="17"/>
    </row>
    <row r="58" spans="1:16" x14ac:dyDescent="0.2">
      <c r="A58" s="17"/>
      <c r="B58" s="17"/>
      <c r="C58" s="118" t="s">
        <v>15</v>
      </c>
      <c r="D58" s="118"/>
      <c r="E58" s="118"/>
      <c r="F58" s="118"/>
      <c r="G58" s="118"/>
      <c r="H58" s="118"/>
      <c r="I58" s="17"/>
      <c r="J58" s="17"/>
      <c r="K58" s="17"/>
      <c r="L58" s="17"/>
      <c r="M58" s="17"/>
      <c r="N58" s="17"/>
      <c r="O58" s="17"/>
      <c r="P58" s="17"/>
    </row>
    <row r="59" spans="1:16" x14ac:dyDescent="0.2">
      <c r="A59" s="17"/>
      <c r="B59" s="17"/>
      <c r="C59" s="17"/>
      <c r="D59" s="17"/>
      <c r="E59" s="17"/>
      <c r="F59" s="17"/>
      <c r="G59" s="17"/>
      <c r="H59" s="17"/>
      <c r="I59" s="17"/>
      <c r="J59" s="17"/>
      <c r="K59" s="17"/>
      <c r="L59" s="17"/>
      <c r="M59" s="17"/>
      <c r="N59" s="17"/>
      <c r="O59" s="17"/>
      <c r="P59" s="17"/>
    </row>
    <row r="60" spans="1:16" x14ac:dyDescent="0.2">
      <c r="A60" s="91" t="s">
        <v>55</v>
      </c>
      <c r="B60" s="92"/>
      <c r="C60" s="96">
        <f>'Kops a'!C48</f>
        <v>0</v>
      </c>
      <c r="D60" s="51"/>
      <c r="E60" s="17"/>
      <c r="F60" s="17"/>
      <c r="G60" s="17"/>
      <c r="H60" s="17"/>
      <c r="I60" s="17"/>
      <c r="J60" s="17"/>
      <c r="K60" s="17"/>
      <c r="L60" s="17"/>
      <c r="M60" s="17"/>
      <c r="N60" s="17"/>
      <c r="O60" s="17"/>
      <c r="P60" s="17"/>
    </row>
    <row r="61" spans="1:16" x14ac:dyDescent="0.2">
      <c r="A61" s="17"/>
      <c r="B61" s="17"/>
      <c r="C61" s="17"/>
      <c r="D61" s="17"/>
      <c r="E61" s="17"/>
      <c r="F61" s="17"/>
      <c r="G61" s="17"/>
      <c r="H61" s="17"/>
      <c r="I61" s="17"/>
      <c r="J61" s="17"/>
      <c r="K61" s="17"/>
      <c r="L61" s="17"/>
      <c r="M61" s="17"/>
      <c r="N61" s="17"/>
      <c r="O61" s="17"/>
      <c r="P61" s="17"/>
    </row>
    <row r="62" spans="1:16" x14ac:dyDescent="0.2">
      <c r="A62" s="29" t="s">
        <v>400</v>
      </c>
    </row>
    <row r="63" spans="1:16" x14ac:dyDescent="0.2">
      <c r="A63" s="29" t="s">
        <v>401</v>
      </c>
    </row>
    <row r="64" spans="1:16" x14ac:dyDescent="0.2">
      <c r="A64" s="100" t="s">
        <v>402</v>
      </c>
    </row>
  </sheetData>
  <mergeCells count="22">
    <mergeCell ref="C58:H58"/>
    <mergeCell ref="C4:I4"/>
    <mergeCell ref="F12:K12"/>
    <mergeCell ref="A9:F9"/>
    <mergeCell ref="J9:M9"/>
    <mergeCell ref="D8:L8"/>
    <mergeCell ref="A49:K49"/>
    <mergeCell ref="C52:H52"/>
    <mergeCell ref="C53:H53"/>
    <mergeCell ref="C57:H57"/>
    <mergeCell ref="N9:O9"/>
    <mergeCell ref="A12:A13"/>
    <mergeCell ref="B12:B13"/>
    <mergeCell ref="C12:C13"/>
    <mergeCell ref="D12:D13"/>
    <mergeCell ref="E12:E13"/>
    <mergeCell ref="L12:P12"/>
    <mergeCell ref="C2:I2"/>
    <mergeCell ref="C3:I3"/>
    <mergeCell ref="D5:L5"/>
    <mergeCell ref="D6:L6"/>
    <mergeCell ref="D7:L7"/>
  </mergeCells>
  <conditionalFormatting sqref="A15:B48 I15:J48 D15:G48">
    <cfRule type="cellIs" dxfId="217" priority="27" operator="equal">
      <formula>0</formula>
    </cfRule>
  </conditionalFormatting>
  <conditionalFormatting sqref="N9:O9">
    <cfRule type="cellIs" dxfId="216" priority="26" operator="equal">
      <formula>0</formula>
    </cfRule>
  </conditionalFormatting>
  <conditionalFormatting sqref="A9:F9">
    <cfRule type="containsText" dxfId="215"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14" priority="23" operator="equal">
      <formula>0</formula>
    </cfRule>
  </conditionalFormatting>
  <conditionalFormatting sqref="O10">
    <cfRule type="cellIs" dxfId="213" priority="22" operator="equal">
      <formula>"20__. gada __. _________"</formula>
    </cfRule>
  </conditionalFormatting>
  <conditionalFormatting sqref="A49:K49">
    <cfRule type="containsText" dxfId="212" priority="21" operator="containsText" text="Tiešās izmaksas kopā, t. sk. darba devēja sociālais nodoklis __.__% ">
      <formula>NOT(ISERROR(SEARCH("Tiešās izmaksas kopā, t. sk. darba devēja sociālais nodoklis __.__% ",A49)))</formula>
    </cfRule>
  </conditionalFormatting>
  <conditionalFormatting sqref="H14:H48 K14:P48 L49:P49">
    <cfRule type="cellIs" dxfId="211" priority="16" operator="equal">
      <formula>0</formula>
    </cfRule>
  </conditionalFormatting>
  <conditionalFormatting sqref="C4:I4">
    <cfRule type="cellIs" dxfId="210" priority="15" operator="equal">
      <formula>0</formula>
    </cfRule>
  </conditionalFormatting>
  <conditionalFormatting sqref="C15:C48">
    <cfRule type="cellIs" dxfId="209" priority="14" operator="equal">
      <formula>0</formula>
    </cfRule>
  </conditionalFormatting>
  <conditionalFormatting sqref="D5:L8">
    <cfRule type="cellIs" dxfId="208" priority="11" operator="equal">
      <formula>0</formula>
    </cfRule>
  </conditionalFormatting>
  <conditionalFormatting sqref="A14:B14 D14:G14">
    <cfRule type="cellIs" dxfId="207" priority="10" operator="equal">
      <formula>0</formula>
    </cfRule>
  </conditionalFormatting>
  <conditionalFormatting sqref="C14">
    <cfRule type="cellIs" dxfId="206" priority="9" operator="equal">
      <formula>0</formula>
    </cfRule>
  </conditionalFormatting>
  <conditionalFormatting sqref="I14:J14">
    <cfRule type="cellIs" dxfId="205" priority="8" operator="equal">
      <formula>0</formula>
    </cfRule>
  </conditionalFormatting>
  <conditionalFormatting sqref="P10">
    <cfRule type="cellIs" dxfId="204" priority="7" operator="equal">
      <formula>"20__. gada __. _________"</formula>
    </cfRule>
  </conditionalFormatting>
  <conditionalFormatting sqref="C57:H57">
    <cfRule type="cellIs" dxfId="203" priority="4" operator="equal">
      <formula>0</formula>
    </cfRule>
  </conditionalFormatting>
  <conditionalFormatting sqref="C52:H52">
    <cfRule type="cellIs" dxfId="202" priority="3" operator="equal">
      <formula>0</formula>
    </cfRule>
  </conditionalFormatting>
  <conditionalFormatting sqref="C57:H57 C60 C52:H52">
    <cfRule type="cellIs" dxfId="201" priority="2" operator="equal">
      <formula>0</formula>
    </cfRule>
  </conditionalFormatting>
  <conditionalFormatting sqref="D1">
    <cfRule type="cellIs" dxfId="200"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A5F45D83-914D-4306-B26D-4B74C3C819FC}">
            <xm:f>NOT(ISERROR(SEARCH("Tāme sastādīta ____. gada ___. ______________",A55)))</xm:f>
            <xm:f>"Tāme sastādīta ____. gada ___. ______________"</xm:f>
            <x14:dxf>
              <font>
                <color auto="1"/>
              </font>
              <fill>
                <patternFill>
                  <bgColor rgb="FFC6EFCE"/>
                </patternFill>
              </fill>
            </x14:dxf>
          </x14:cfRule>
          <xm:sqref>A55</xm:sqref>
        </x14:conditionalFormatting>
        <x14:conditionalFormatting xmlns:xm="http://schemas.microsoft.com/office/excel/2006/main">
          <x14:cfRule type="containsText" priority="5" operator="containsText" id="{A2E03CF5-E14D-4A31-8C34-6550548A72DB}">
            <xm:f>NOT(ISERROR(SEARCH("Sertifikāta Nr. _________________________________",A60)))</xm:f>
            <xm:f>"Sertifikāta Nr. _________________________________"</xm:f>
            <x14:dxf>
              <font>
                <color auto="1"/>
              </font>
              <fill>
                <patternFill>
                  <bgColor rgb="FFC6EFCE"/>
                </patternFill>
              </fill>
            </x14:dxf>
          </x14:cfRule>
          <xm:sqref>A60</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A18D-C76B-4B50-AB9D-0D61D66E1BC9}">
  <sheetPr codeName="Sheet9"/>
  <dimension ref="A1:P134"/>
  <sheetViews>
    <sheetView topLeftCell="A103" zoomScale="130" zoomScaleNormal="130" workbookViewId="0">
      <selection activeCell="C108" sqref="C108:C109"/>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a'!A21</f>
        <v>0</v>
      </c>
      <c r="E1" s="23"/>
      <c r="F1" s="23"/>
      <c r="G1" s="23"/>
      <c r="H1" s="23"/>
      <c r="I1" s="23"/>
      <c r="J1" s="23"/>
      <c r="N1" s="26"/>
      <c r="O1" s="27"/>
      <c r="P1" s="28"/>
    </row>
    <row r="2" spans="1:16" x14ac:dyDescent="0.2">
      <c r="A2" s="29"/>
      <c r="B2" s="29"/>
      <c r="C2" s="164" t="s">
        <v>333</v>
      </c>
      <c r="D2" s="164"/>
      <c r="E2" s="164"/>
      <c r="F2" s="164"/>
      <c r="G2" s="164"/>
      <c r="H2" s="164"/>
      <c r="I2" s="164"/>
      <c r="J2" s="29"/>
    </row>
    <row r="3" spans="1:16" x14ac:dyDescent="0.2">
      <c r="A3" s="30"/>
      <c r="B3" s="30"/>
      <c r="C3" s="127" t="s">
        <v>18</v>
      </c>
      <c r="D3" s="127"/>
      <c r="E3" s="127"/>
      <c r="F3" s="127"/>
      <c r="G3" s="127"/>
      <c r="H3" s="127"/>
      <c r="I3" s="127"/>
      <c r="J3" s="30"/>
    </row>
    <row r="4" spans="1:16" x14ac:dyDescent="0.2">
      <c r="A4" s="30"/>
      <c r="B4" s="30"/>
      <c r="C4" s="165" t="s">
        <v>53</v>
      </c>
      <c r="D4" s="165"/>
      <c r="E4" s="165"/>
      <c r="F4" s="165"/>
      <c r="G4" s="165"/>
      <c r="H4" s="165"/>
      <c r="I4" s="165"/>
      <c r="J4" s="30"/>
    </row>
    <row r="5" spans="1:16" x14ac:dyDescent="0.2">
      <c r="A5" s="23"/>
      <c r="B5" s="23"/>
      <c r="C5" s="27" t="s">
        <v>5</v>
      </c>
      <c r="D5" s="178" t="str">
        <f>'Kops a'!D6</f>
        <v>Dzīvojamā ēka ar kad. apz. 17000440113 001 un 17000440113 002</v>
      </c>
      <c r="E5" s="178"/>
      <c r="F5" s="178"/>
      <c r="G5" s="178"/>
      <c r="H5" s="178"/>
      <c r="I5" s="178"/>
      <c r="J5" s="178"/>
      <c r="K5" s="178"/>
      <c r="L5" s="178"/>
      <c r="M5" s="17"/>
      <c r="N5" s="17"/>
      <c r="O5" s="17"/>
      <c r="P5" s="17"/>
    </row>
    <row r="6" spans="1:16" x14ac:dyDescent="0.2">
      <c r="A6" s="23"/>
      <c r="B6" s="23"/>
      <c r="C6" s="27" t="s">
        <v>6</v>
      </c>
      <c r="D6" s="178" t="str">
        <f>'Kops a'!D7</f>
        <v xml:space="preserve">Dzīvojamo ēku vienkāršota atjaunošana </v>
      </c>
      <c r="E6" s="178"/>
      <c r="F6" s="178"/>
      <c r="G6" s="178"/>
      <c r="H6" s="178"/>
      <c r="I6" s="178"/>
      <c r="J6" s="178"/>
      <c r="K6" s="178"/>
      <c r="L6" s="178"/>
      <c r="M6" s="17"/>
      <c r="N6" s="17"/>
      <c r="O6" s="17"/>
      <c r="P6" s="17"/>
    </row>
    <row r="7" spans="1:16" x14ac:dyDescent="0.2">
      <c r="A7" s="23"/>
      <c r="B7" s="23"/>
      <c r="C7" s="27" t="s">
        <v>7</v>
      </c>
      <c r="D7" s="178" t="str">
        <f>'Kops a'!D8</f>
        <v>Mirdzas Ķempes iela 6, Liepājā</v>
      </c>
      <c r="E7" s="178"/>
      <c r="F7" s="178"/>
      <c r="G7" s="178"/>
      <c r="H7" s="178"/>
      <c r="I7" s="178"/>
      <c r="J7" s="178"/>
      <c r="K7" s="178"/>
      <c r="L7" s="178"/>
      <c r="M7" s="17"/>
      <c r="N7" s="17"/>
      <c r="O7" s="17"/>
      <c r="P7" s="17"/>
    </row>
    <row r="8" spans="1:16" x14ac:dyDescent="0.2">
      <c r="A8" s="23"/>
      <c r="B8" s="23"/>
      <c r="C8" s="4" t="s">
        <v>21</v>
      </c>
      <c r="D8" s="178" t="str">
        <f>'Kops a'!D9</f>
        <v>WS-39-17</v>
      </c>
      <c r="E8" s="178"/>
      <c r="F8" s="178"/>
      <c r="G8" s="178"/>
      <c r="H8" s="178"/>
      <c r="I8" s="178"/>
      <c r="J8" s="178"/>
      <c r="K8" s="178"/>
      <c r="L8" s="178"/>
      <c r="M8" s="17"/>
      <c r="N8" s="17"/>
      <c r="O8" s="17"/>
      <c r="P8" s="17"/>
    </row>
    <row r="9" spans="1:16" ht="11.25" customHeight="1" x14ac:dyDescent="0.2">
      <c r="A9" s="166" t="s">
        <v>336</v>
      </c>
      <c r="B9" s="166"/>
      <c r="C9" s="166"/>
      <c r="D9" s="166"/>
      <c r="E9" s="166"/>
      <c r="F9" s="166"/>
      <c r="G9" s="31"/>
      <c r="H9" s="31"/>
      <c r="I9" s="31"/>
      <c r="J9" s="170" t="s">
        <v>40</v>
      </c>
      <c r="K9" s="170"/>
      <c r="L9" s="170"/>
      <c r="M9" s="170"/>
      <c r="N9" s="177">
        <f>P119</f>
        <v>0</v>
      </c>
      <c r="O9" s="177"/>
      <c r="P9" s="31"/>
    </row>
    <row r="10" spans="1:16" x14ac:dyDescent="0.2">
      <c r="A10" s="32"/>
      <c r="B10" s="33"/>
      <c r="C10" s="4"/>
      <c r="D10" s="23"/>
      <c r="E10" s="23"/>
      <c r="F10" s="23"/>
      <c r="G10" s="23"/>
      <c r="H10" s="23"/>
      <c r="I10" s="23"/>
      <c r="J10" s="23"/>
      <c r="K10" s="23"/>
      <c r="L10" s="29"/>
      <c r="M10" s="29"/>
      <c r="O10" s="94"/>
      <c r="P10" s="93" t="str">
        <f>A125</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8" t="s">
        <v>24</v>
      </c>
      <c r="B12" s="172" t="s">
        <v>41</v>
      </c>
      <c r="C12" s="168" t="s">
        <v>42</v>
      </c>
      <c r="D12" s="175" t="s">
        <v>43</v>
      </c>
      <c r="E12" s="179" t="s">
        <v>44</v>
      </c>
      <c r="F12" s="167" t="s">
        <v>45</v>
      </c>
      <c r="G12" s="168"/>
      <c r="H12" s="168"/>
      <c r="I12" s="168"/>
      <c r="J12" s="168"/>
      <c r="K12" s="169"/>
      <c r="L12" s="167" t="s">
        <v>46</v>
      </c>
      <c r="M12" s="168"/>
      <c r="N12" s="168"/>
      <c r="O12" s="168"/>
      <c r="P12" s="169"/>
    </row>
    <row r="13" spans="1:16" ht="126.75" customHeight="1" thickBot="1" x14ac:dyDescent="0.25">
      <c r="A13" s="171"/>
      <c r="B13" s="173"/>
      <c r="C13" s="174"/>
      <c r="D13" s="176"/>
      <c r="E13" s="180"/>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265</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c r="B15" s="39"/>
      <c r="C15" s="47" t="s">
        <v>266</v>
      </c>
      <c r="D15" s="25"/>
      <c r="E15" s="70"/>
      <c r="F15" s="71"/>
      <c r="G15" s="68"/>
      <c r="H15" s="48">
        <f t="shared" ref="H15:H78" si="0">ROUND(F15*G15,2)</f>
        <v>0</v>
      </c>
      <c r="I15" s="68"/>
      <c r="J15" s="68"/>
      <c r="K15" s="49">
        <f t="shared" ref="K15:K78" si="1">SUM(H15:J15)</f>
        <v>0</v>
      </c>
      <c r="L15" s="50">
        <f t="shared" ref="L15:L78" si="2">ROUND(E15*F15,2)</f>
        <v>0</v>
      </c>
      <c r="M15" s="48">
        <f t="shared" ref="M15:M78" si="3">ROUND(H15*E15,2)</f>
        <v>0</v>
      </c>
      <c r="N15" s="48">
        <f t="shared" ref="N15:N78" si="4">ROUND(I15*E15,2)</f>
        <v>0</v>
      </c>
      <c r="O15" s="48">
        <f t="shared" ref="O15:O78" si="5">ROUND(J15*E15,2)</f>
        <v>0</v>
      </c>
      <c r="P15" s="49">
        <f t="shared" ref="P15:P78" si="6">SUM(M15:O15)</f>
        <v>0</v>
      </c>
    </row>
    <row r="16" spans="1:16" x14ac:dyDescent="0.2">
      <c r="A16" s="38">
        <v>1</v>
      </c>
      <c r="B16" s="39"/>
      <c r="C16" s="47" t="s">
        <v>267</v>
      </c>
      <c r="D16" s="25" t="s">
        <v>268</v>
      </c>
      <c r="E16" s="70">
        <v>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2</v>
      </c>
      <c r="B17" s="39"/>
      <c r="C17" s="47" t="s">
        <v>269</v>
      </c>
      <c r="D17" s="25" t="s">
        <v>66</v>
      </c>
      <c r="E17" s="70">
        <v>30</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3</v>
      </c>
      <c r="B18" s="39"/>
      <c r="C18" s="47" t="s">
        <v>270</v>
      </c>
      <c r="D18" s="25" t="s">
        <v>66</v>
      </c>
      <c r="E18" s="70">
        <v>6</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4</v>
      </c>
      <c r="B19" s="39"/>
      <c r="C19" s="47" t="s">
        <v>271</v>
      </c>
      <c r="D19" s="25" t="s">
        <v>272</v>
      </c>
      <c r="E19" s="70">
        <v>2</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5</v>
      </c>
      <c r="B20" s="39"/>
      <c r="C20" s="47" t="s">
        <v>273</v>
      </c>
      <c r="D20" s="25" t="s">
        <v>272</v>
      </c>
      <c r="E20" s="70">
        <v>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6</v>
      </c>
      <c r="B21" s="39"/>
      <c r="C21" s="47" t="s">
        <v>420</v>
      </c>
      <c r="D21" s="25" t="s">
        <v>268</v>
      </c>
      <c r="E21" s="70">
        <v>1</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v>7</v>
      </c>
      <c r="B22" s="39"/>
      <c r="C22" s="47" t="s">
        <v>274</v>
      </c>
      <c r="D22" s="25" t="s">
        <v>272</v>
      </c>
      <c r="E22" s="70">
        <v>2</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8</v>
      </c>
      <c r="B23" s="39"/>
      <c r="C23" s="47" t="s">
        <v>275</v>
      </c>
      <c r="D23" s="25" t="s">
        <v>69</v>
      </c>
      <c r="E23" s="70">
        <v>2</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22.5" x14ac:dyDescent="0.2">
      <c r="A24" s="38">
        <v>9</v>
      </c>
      <c r="B24" s="39"/>
      <c r="C24" s="47" t="s">
        <v>276</v>
      </c>
      <c r="D24" s="25" t="s">
        <v>69</v>
      </c>
      <c r="E24" s="70">
        <v>2</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10</v>
      </c>
      <c r="B25" s="39"/>
      <c r="C25" s="47" t="s">
        <v>277</v>
      </c>
      <c r="D25" s="25" t="s">
        <v>69</v>
      </c>
      <c r="E25" s="70">
        <v>8</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v>11</v>
      </c>
      <c r="B26" s="39"/>
      <c r="C26" s="47" t="s">
        <v>278</v>
      </c>
      <c r="D26" s="25" t="s">
        <v>69</v>
      </c>
      <c r="E26" s="70">
        <v>8</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v>12</v>
      </c>
      <c r="B27" s="39"/>
      <c r="C27" s="47" t="s">
        <v>421</v>
      </c>
      <c r="D27" s="25" t="s">
        <v>69</v>
      </c>
      <c r="E27" s="70">
        <v>1</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22.5" x14ac:dyDescent="0.2">
      <c r="A28" s="38">
        <v>13</v>
      </c>
      <c r="B28" s="39"/>
      <c r="C28" s="47" t="s">
        <v>421</v>
      </c>
      <c r="D28" s="25" t="s">
        <v>69</v>
      </c>
      <c r="E28" s="70">
        <v>1</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22.5" x14ac:dyDescent="0.2">
      <c r="A29" s="38">
        <v>14</v>
      </c>
      <c r="B29" s="39"/>
      <c r="C29" s="47" t="s">
        <v>279</v>
      </c>
      <c r="D29" s="25" t="s">
        <v>66</v>
      </c>
      <c r="E29" s="70">
        <v>10</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22.5" x14ac:dyDescent="0.2">
      <c r="A30" s="38">
        <v>15</v>
      </c>
      <c r="B30" s="39"/>
      <c r="C30" s="47" t="s">
        <v>280</v>
      </c>
      <c r="D30" s="25" t="s">
        <v>66</v>
      </c>
      <c r="E30" s="70">
        <v>15</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22.5" x14ac:dyDescent="0.2">
      <c r="A31" s="38">
        <v>16</v>
      </c>
      <c r="B31" s="39"/>
      <c r="C31" s="47" t="s">
        <v>281</v>
      </c>
      <c r="D31" s="25" t="s">
        <v>66</v>
      </c>
      <c r="E31" s="70">
        <v>8</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22.5" x14ac:dyDescent="0.2">
      <c r="A32" s="38">
        <v>17</v>
      </c>
      <c r="B32" s="39"/>
      <c r="C32" s="47" t="s">
        <v>282</v>
      </c>
      <c r="D32" s="25" t="s">
        <v>66</v>
      </c>
      <c r="E32" s="70">
        <v>160</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v>18</v>
      </c>
      <c r="B33" s="39"/>
      <c r="C33" s="47" t="s">
        <v>283</v>
      </c>
      <c r="D33" s="25" t="s">
        <v>69</v>
      </c>
      <c r="E33" s="70">
        <v>2</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v>19</v>
      </c>
      <c r="B34" s="39"/>
      <c r="C34" s="47" t="s">
        <v>284</v>
      </c>
      <c r="D34" s="25" t="s">
        <v>69</v>
      </c>
      <c r="E34" s="70">
        <v>8</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20</v>
      </c>
      <c r="B35" s="39"/>
      <c r="C35" s="47" t="s">
        <v>285</v>
      </c>
      <c r="D35" s="25" t="s">
        <v>69</v>
      </c>
      <c r="E35" s="70">
        <v>2</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21</v>
      </c>
      <c r="B36" s="39"/>
      <c r="C36" s="47" t="s">
        <v>286</v>
      </c>
      <c r="D36" s="25" t="s">
        <v>69</v>
      </c>
      <c r="E36" s="70">
        <v>8</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22</v>
      </c>
      <c r="B37" s="39"/>
      <c r="C37" s="47" t="s">
        <v>287</v>
      </c>
      <c r="D37" s="25" t="s">
        <v>69</v>
      </c>
      <c r="E37" s="70">
        <v>6</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23</v>
      </c>
      <c r="B38" s="39"/>
      <c r="C38" s="47" t="s">
        <v>288</v>
      </c>
      <c r="D38" s="25" t="s">
        <v>69</v>
      </c>
      <c r="E38" s="70">
        <v>4</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24</v>
      </c>
      <c r="B39" s="39"/>
      <c r="C39" s="47" t="s">
        <v>289</v>
      </c>
      <c r="D39" s="25" t="s">
        <v>69</v>
      </c>
      <c r="E39" s="70">
        <v>2</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25</v>
      </c>
      <c r="B40" s="39"/>
      <c r="C40" s="47" t="s">
        <v>290</v>
      </c>
      <c r="D40" s="25" t="s">
        <v>69</v>
      </c>
      <c r="E40" s="70">
        <v>4</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26</v>
      </c>
      <c r="B41" s="39"/>
      <c r="C41" s="47" t="s">
        <v>291</v>
      </c>
      <c r="D41" s="25" t="s">
        <v>69</v>
      </c>
      <c r="E41" s="70">
        <v>4</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v>27</v>
      </c>
      <c r="B42" s="39"/>
      <c r="C42" s="47" t="s">
        <v>292</v>
      </c>
      <c r="D42" s="25" t="s">
        <v>69</v>
      </c>
      <c r="E42" s="70">
        <v>2</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v>28</v>
      </c>
      <c r="B43" s="39"/>
      <c r="C43" s="47" t="s">
        <v>293</v>
      </c>
      <c r="D43" s="25" t="s">
        <v>69</v>
      </c>
      <c r="E43" s="70">
        <v>52</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v>29</v>
      </c>
      <c r="B44" s="39"/>
      <c r="C44" s="47" t="s">
        <v>294</v>
      </c>
      <c r="D44" s="25" t="s">
        <v>69</v>
      </c>
      <c r="E44" s="70">
        <v>16</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v>30</v>
      </c>
      <c r="B45" s="39"/>
      <c r="C45" s="47" t="s">
        <v>295</v>
      </c>
      <c r="D45" s="25" t="s">
        <v>69</v>
      </c>
      <c r="E45" s="70">
        <v>28</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ht="22.5" x14ac:dyDescent="0.2">
      <c r="A46" s="38">
        <v>31</v>
      </c>
      <c r="B46" s="39"/>
      <c r="C46" s="47" t="s">
        <v>296</v>
      </c>
      <c r="D46" s="25" t="s">
        <v>69</v>
      </c>
      <c r="E46" s="70">
        <v>2</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33.75" x14ac:dyDescent="0.2">
      <c r="A47" s="38">
        <v>32</v>
      </c>
      <c r="B47" s="39"/>
      <c r="C47" s="47" t="s">
        <v>297</v>
      </c>
      <c r="D47" s="25" t="s">
        <v>69</v>
      </c>
      <c r="E47" s="70">
        <v>8</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ht="33.75" x14ac:dyDescent="0.2">
      <c r="A48" s="38">
        <v>33</v>
      </c>
      <c r="B48" s="39"/>
      <c r="C48" s="47" t="s">
        <v>298</v>
      </c>
      <c r="D48" s="25" t="s">
        <v>69</v>
      </c>
      <c r="E48" s="70">
        <v>4</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ht="33.75" x14ac:dyDescent="0.2">
      <c r="A49" s="38">
        <v>34</v>
      </c>
      <c r="B49" s="39"/>
      <c r="C49" s="47" t="s">
        <v>299</v>
      </c>
      <c r="D49" s="25" t="s">
        <v>69</v>
      </c>
      <c r="E49" s="70">
        <v>2</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ht="33.75" x14ac:dyDescent="0.2">
      <c r="A50" s="38">
        <v>35</v>
      </c>
      <c r="B50" s="39"/>
      <c r="C50" s="47" t="s">
        <v>300</v>
      </c>
      <c r="D50" s="25" t="s">
        <v>69</v>
      </c>
      <c r="E50" s="70">
        <v>60</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ht="22.5" x14ac:dyDescent="0.2">
      <c r="A51" s="38">
        <v>36</v>
      </c>
      <c r="B51" s="39"/>
      <c r="C51" s="47" t="s">
        <v>301</v>
      </c>
      <c r="D51" s="25" t="s">
        <v>66</v>
      </c>
      <c r="E51" s="70">
        <v>30</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ht="22.5" x14ac:dyDescent="0.2">
      <c r="A52" s="38">
        <v>37</v>
      </c>
      <c r="B52" s="39"/>
      <c r="C52" s="47" t="s">
        <v>302</v>
      </c>
      <c r="D52" s="25" t="s">
        <v>66</v>
      </c>
      <c r="E52" s="70">
        <v>10</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ht="22.5" x14ac:dyDescent="0.2">
      <c r="A53" s="38">
        <v>38</v>
      </c>
      <c r="B53" s="39"/>
      <c r="C53" s="47" t="s">
        <v>303</v>
      </c>
      <c r="D53" s="25" t="s">
        <v>66</v>
      </c>
      <c r="E53" s="70">
        <v>15</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ht="22.5" x14ac:dyDescent="0.2">
      <c r="A54" s="38">
        <v>39</v>
      </c>
      <c r="B54" s="39"/>
      <c r="C54" s="47" t="s">
        <v>304</v>
      </c>
      <c r="D54" s="25" t="s">
        <v>66</v>
      </c>
      <c r="E54" s="70">
        <v>8</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ht="22.5" x14ac:dyDescent="0.2">
      <c r="A55" s="38">
        <v>40</v>
      </c>
      <c r="B55" s="39"/>
      <c r="C55" s="47" t="s">
        <v>305</v>
      </c>
      <c r="D55" s="25" t="s">
        <v>66</v>
      </c>
      <c r="E55" s="70">
        <v>160</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ht="22.5" x14ac:dyDescent="0.2">
      <c r="A56" s="38">
        <v>41</v>
      </c>
      <c r="B56" s="39"/>
      <c r="C56" s="47" t="s">
        <v>306</v>
      </c>
      <c r="D56" s="25" t="s">
        <v>66</v>
      </c>
      <c r="E56" s="70">
        <v>6</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ht="22.5" x14ac:dyDescent="0.2">
      <c r="A57" s="38">
        <v>42</v>
      </c>
      <c r="B57" s="39"/>
      <c r="C57" s="47" t="s">
        <v>307</v>
      </c>
      <c r="D57" s="25" t="s">
        <v>268</v>
      </c>
      <c r="E57" s="70">
        <v>1</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ht="22.5" x14ac:dyDescent="0.2">
      <c r="A58" s="38">
        <v>43</v>
      </c>
      <c r="B58" s="39"/>
      <c r="C58" s="47" t="s">
        <v>308</v>
      </c>
      <c r="D58" s="25" t="s">
        <v>268</v>
      </c>
      <c r="E58" s="70">
        <v>1</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x14ac:dyDescent="0.2">
      <c r="A59" s="38">
        <v>44</v>
      </c>
      <c r="B59" s="39"/>
      <c r="C59" s="47" t="s">
        <v>309</v>
      </c>
      <c r="D59" s="25" t="s">
        <v>268</v>
      </c>
      <c r="E59" s="70">
        <v>1</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ht="22.5" x14ac:dyDescent="0.2">
      <c r="A60" s="38">
        <v>45</v>
      </c>
      <c r="B60" s="39"/>
      <c r="C60" s="47" t="s">
        <v>310</v>
      </c>
      <c r="D60" s="25" t="s">
        <v>268</v>
      </c>
      <c r="E60" s="70">
        <v>1</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x14ac:dyDescent="0.2">
      <c r="A61" s="38"/>
      <c r="B61" s="39"/>
      <c r="C61" s="47" t="s">
        <v>311</v>
      </c>
      <c r="D61" s="25"/>
      <c r="E61" s="70"/>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ht="22.5" x14ac:dyDescent="0.2">
      <c r="A62" s="38">
        <v>1</v>
      </c>
      <c r="B62" s="39"/>
      <c r="C62" s="47" t="s">
        <v>422</v>
      </c>
      <c r="D62" s="25" t="s">
        <v>268</v>
      </c>
      <c r="E62" s="70">
        <v>10</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v>2</v>
      </c>
      <c r="B63" s="39"/>
      <c r="C63" s="47" t="s">
        <v>423</v>
      </c>
      <c r="D63" s="25" t="s">
        <v>268</v>
      </c>
      <c r="E63" s="70">
        <v>10</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ht="22.5" x14ac:dyDescent="0.2">
      <c r="A64" s="38">
        <v>3</v>
      </c>
      <c r="B64" s="39"/>
      <c r="C64" s="47" t="s">
        <v>312</v>
      </c>
      <c r="D64" s="25" t="s">
        <v>69</v>
      </c>
      <c r="E64" s="70">
        <v>10</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38">
        <v>4</v>
      </c>
      <c r="B65" s="39"/>
      <c r="C65" s="47" t="s">
        <v>313</v>
      </c>
      <c r="D65" s="25" t="s">
        <v>69</v>
      </c>
      <c r="E65" s="70">
        <v>10</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x14ac:dyDescent="0.2">
      <c r="A66" s="38">
        <v>5</v>
      </c>
      <c r="B66" s="39"/>
      <c r="C66" s="47" t="s">
        <v>314</v>
      </c>
      <c r="D66" s="25" t="s">
        <v>69</v>
      </c>
      <c r="E66" s="70">
        <v>10</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ht="22.5" x14ac:dyDescent="0.2">
      <c r="A67" s="38"/>
      <c r="B67" s="39"/>
      <c r="C67" s="47" t="s">
        <v>315</v>
      </c>
      <c r="D67" s="25"/>
      <c r="E67" s="70"/>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ht="112.5" x14ac:dyDescent="0.2">
      <c r="A68" s="38">
        <v>1</v>
      </c>
      <c r="B68" s="39"/>
      <c r="C68" s="47" t="s">
        <v>316</v>
      </c>
      <c r="D68" s="25" t="s">
        <v>268</v>
      </c>
      <c r="E68" s="70">
        <v>10</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ht="22.5" x14ac:dyDescent="0.2">
      <c r="A69" s="38">
        <v>2</v>
      </c>
      <c r="B69" s="39"/>
      <c r="C69" s="47" t="s">
        <v>317</v>
      </c>
      <c r="D69" s="25" t="s">
        <v>69</v>
      </c>
      <c r="E69" s="70">
        <v>10</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ht="22.5" x14ac:dyDescent="0.2">
      <c r="A70" s="38">
        <v>3</v>
      </c>
      <c r="B70" s="39"/>
      <c r="C70" s="47" t="s">
        <v>424</v>
      </c>
      <c r="D70" s="25" t="s">
        <v>69</v>
      </c>
      <c r="E70" s="70">
        <v>10</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x14ac:dyDescent="0.2">
      <c r="A71" s="38">
        <v>4</v>
      </c>
      <c r="B71" s="39"/>
      <c r="C71" s="47" t="s">
        <v>318</v>
      </c>
      <c r="D71" s="25" t="s">
        <v>69</v>
      </c>
      <c r="E71" s="70">
        <v>40</v>
      </c>
      <c r="F71" s="71"/>
      <c r="G71" s="68"/>
      <c r="H71" s="48">
        <f t="shared" si="0"/>
        <v>0</v>
      </c>
      <c r="I71" s="68"/>
      <c r="J71" s="68"/>
      <c r="K71" s="49">
        <f t="shared" si="1"/>
        <v>0</v>
      </c>
      <c r="L71" s="50">
        <f t="shared" si="2"/>
        <v>0</v>
      </c>
      <c r="M71" s="48">
        <f t="shared" si="3"/>
        <v>0</v>
      </c>
      <c r="N71" s="48">
        <f t="shared" si="4"/>
        <v>0</v>
      </c>
      <c r="O71" s="48">
        <f t="shared" si="5"/>
        <v>0</v>
      </c>
      <c r="P71" s="49">
        <f t="shared" si="6"/>
        <v>0</v>
      </c>
    </row>
    <row r="72" spans="1:16" x14ac:dyDescent="0.2">
      <c r="A72" s="38">
        <v>5</v>
      </c>
      <c r="B72" s="39"/>
      <c r="C72" s="47" t="s">
        <v>319</v>
      </c>
      <c r="D72" s="25" t="s">
        <v>69</v>
      </c>
      <c r="E72" s="70">
        <v>10</v>
      </c>
      <c r="F72" s="71"/>
      <c r="G72" s="68"/>
      <c r="H72" s="48">
        <f t="shared" si="0"/>
        <v>0</v>
      </c>
      <c r="I72" s="68"/>
      <c r="J72" s="68"/>
      <c r="K72" s="49">
        <f t="shared" si="1"/>
        <v>0</v>
      </c>
      <c r="L72" s="50">
        <f t="shared" si="2"/>
        <v>0</v>
      </c>
      <c r="M72" s="48">
        <f t="shared" si="3"/>
        <v>0</v>
      </c>
      <c r="N72" s="48">
        <f t="shared" si="4"/>
        <v>0</v>
      </c>
      <c r="O72" s="48">
        <f t="shared" si="5"/>
        <v>0</v>
      </c>
      <c r="P72" s="49">
        <f t="shared" si="6"/>
        <v>0</v>
      </c>
    </row>
    <row r="73" spans="1:16" ht="22.5" x14ac:dyDescent="0.2">
      <c r="A73" s="38">
        <v>6</v>
      </c>
      <c r="B73" s="39"/>
      <c r="C73" s="47" t="s">
        <v>307</v>
      </c>
      <c r="D73" s="25" t="s">
        <v>84</v>
      </c>
      <c r="E73" s="70">
        <v>10</v>
      </c>
      <c r="F73" s="71"/>
      <c r="G73" s="68"/>
      <c r="H73" s="48">
        <f t="shared" si="0"/>
        <v>0</v>
      </c>
      <c r="I73" s="68"/>
      <c r="J73" s="68"/>
      <c r="K73" s="49">
        <f t="shared" si="1"/>
        <v>0</v>
      </c>
      <c r="L73" s="50">
        <f t="shared" si="2"/>
        <v>0</v>
      </c>
      <c r="M73" s="48">
        <f t="shared" si="3"/>
        <v>0</v>
      </c>
      <c r="N73" s="48">
        <f t="shared" si="4"/>
        <v>0</v>
      </c>
      <c r="O73" s="48">
        <f t="shared" si="5"/>
        <v>0</v>
      </c>
      <c r="P73" s="49">
        <f t="shared" si="6"/>
        <v>0</v>
      </c>
    </row>
    <row r="74" spans="1:16" ht="22.5" x14ac:dyDescent="0.2">
      <c r="A74" s="38">
        <v>7</v>
      </c>
      <c r="B74" s="39"/>
      <c r="C74" s="47" t="s">
        <v>308</v>
      </c>
      <c r="D74" s="25" t="s">
        <v>268</v>
      </c>
      <c r="E74" s="70">
        <v>10</v>
      </c>
      <c r="F74" s="71"/>
      <c r="G74" s="68"/>
      <c r="H74" s="48">
        <f t="shared" si="0"/>
        <v>0</v>
      </c>
      <c r="I74" s="68"/>
      <c r="J74" s="68"/>
      <c r="K74" s="49">
        <f t="shared" si="1"/>
        <v>0</v>
      </c>
      <c r="L74" s="50">
        <f t="shared" si="2"/>
        <v>0</v>
      </c>
      <c r="M74" s="48">
        <f t="shared" si="3"/>
        <v>0</v>
      </c>
      <c r="N74" s="48">
        <f t="shared" si="4"/>
        <v>0</v>
      </c>
      <c r="O74" s="48">
        <f t="shared" si="5"/>
        <v>0</v>
      </c>
      <c r="P74" s="49">
        <f t="shared" si="6"/>
        <v>0</v>
      </c>
    </row>
    <row r="75" spans="1:16" x14ac:dyDescent="0.2">
      <c r="A75" s="38">
        <v>8</v>
      </c>
      <c r="B75" s="39"/>
      <c r="C75" s="47" t="s">
        <v>309</v>
      </c>
      <c r="D75" s="25" t="s">
        <v>268</v>
      </c>
      <c r="E75" s="70">
        <v>10</v>
      </c>
      <c r="F75" s="71"/>
      <c r="G75" s="68"/>
      <c r="H75" s="48">
        <f t="shared" si="0"/>
        <v>0</v>
      </c>
      <c r="I75" s="68"/>
      <c r="J75" s="68"/>
      <c r="K75" s="49">
        <f t="shared" si="1"/>
        <v>0</v>
      </c>
      <c r="L75" s="50">
        <f t="shared" si="2"/>
        <v>0</v>
      </c>
      <c r="M75" s="48">
        <f t="shared" si="3"/>
        <v>0</v>
      </c>
      <c r="N75" s="48">
        <f t="shared" si="4"/>
        <v>0</v>
      </c>
      <c r="O75" s="48">
        <f t="shared" si="5"/>
        <v>0</v>
      </c>
      <c r="P75" s="49">
        <f t="shared" si="6"/>
        <v>0</v>
      </c>
    </row>
    <row r="76" spans="1:16" ht="22.5" x14ac:dyDescent="0.2">
      <c r="A76" s="38">
        <v>9</v>
      </c>
      <c r="B76" s="39"/>
      <c r="C76" s="47" t="s">
        <v>310</v>
      </c>
      <c r="D76" s="25" t="s">
        <v>268</v>
      </c>
      <c r="E76" s="70">
        <v>10</v>
      </c>
      <c r="F76" s="71"/>
      <c r="G76" s="68"/>
      <c r="H76" s="48">
        <f t="shared" si="0"/>
        <v>0</v>
      </c>
      <c r="I76" s="68"/>
      <c r="J76" s="68"/>
      <c r="K76" s="49">
        <f t="shared" si="1"/>
        <v>0</v>
      </c>
      <c r="L76" s="50">
        <f t="shared" si="2"/>
        <v>0</v>
      </c>
      <c r="M76" s="48">
        <f t="shared" si="3"/>
        <v>0</v>
      </c>
      <c r="N76" s="48">
        <f t="shared" si="4"/>
        <v>0</v>
      </c>
      <c r="O76" s="48">
        <f t="shared" si="5"/>
        <v>0</v>
      </c>
      <c r="P76" s="49">
        <f t="shared" si="6"/>
        <v>0</v>
      </c>
    </row>
    <row r="77" spans="1:16" x14ac:dyDescent="0.2">
      <c r="A77" s="38"/>
      <c r="B77" s="39"/>
      <c r="C77" s="47" t="s">
        <v>320</v>
      </c>
      <c r="D77" s="25"/>
      <c r="E77" s="70"/>
      <c r="F77" s="71"/>
      <c r="G77" s="68"/>
      <c r="H77" s="48">
        <f t="shared" si="0"/>
        <v>0</v>
      </c>
      <c r="I77" s="68"/>
      <c r="J77" s="68"/>
      <c r="K77" s="49">
        <f t="shared" si="1"/>
        <v>0</v>
      </c>
      <c r="L77" s="50">
        <f t="shared" si="2"/>
        <v>0</v>
      </c>
      <c r="M77" s="48">
        <f t="shared" si="3"/>
        <v>0</v>
      </c>
      <c r="N77" s="48">
        <f t="shared" si="4"/>
        <v>0</v>
      </c>
      <c r="O77" s="48">
        <f t="shared" si="5"/>
        <v>0</v>
      </c>
      <c r="P77" s="49">
        <f t="shared" si="6"/>
        <v>0</v>
      </c>
    </row>
    <row r="78" spans="1:16" x14ac:dyDescent="0.2">
      <c r="A78" s="38"/>
      <c r="B78" s="39"/>
      <c r="C78" s="47" t="s">
        <v>321</v>
      </c>
      <c r="D78" s="25"/>
      <c r="E78" s="70">
        <v>4</v>
      </c>
      <c r="F78" s="71"/>
      <c r="G78" s="68"/>
      <c r="H78" s="48">
        <f t="shared" si="0"/>
        <v>0</v>
      </c>
      <c r="I78" s="68"/>
      <c r="J78" s="68"/>
      <c r="K78" s="49">
        <f t="shared" si="1"/>
        <v>0</v>
      </c>
      <c r="L78" s="50">
        <f t="shared" si="2"/>
        <v>0</v>
      </c>
      <c r="M78" s="48">
        <f t="shared" si="3"/>
        <v>0</v>
      </c>
      <c r="N78" s="48">
        <f t="shared" si="4"/>
        <v>0</v>
      </c>
      <c r="O78" s="48">
        <f t="shared" si="5"/>
        <v>0</v>
      </c>
      <c r="P78" s="49">
        <f t="shared" si="6"/>
        <v>0</v>
      </c>
    </row>
    <row r="79" spans="1:16" x14ac:dyDescent="0.2">
      <c r="A79" s="38">
        <v>1</v>
      </c>
      <c r="B79" s="39"/>
      <c r="C79" s="47" t="s">
        <v>267</v>
      </c>
      <c r="D79" s="25" t="s">
        <v>268</v>
      </c>
      <c r="E79" s="70">
        <v>4</v>
      </c>
      <c r="F79" s="71"/>
      <c r="G79" s="68"/>
      <c r="H79" s="48">
        <f t="shared" ref="H79:H118" si="7">ROUND(F79*G79,2)</f>
        <v>0</v>
      </c>
      <c r="I79" s="68"/>
      <c r="J79" s="68"/>
      <c r="K79" s="49">
        <f t="shared" ref="K79:K118" si="8">SUM(H79:J79)</f>
        <v>0</v>
      </c>
      <c r="L79" s="50">
        <f t="shared" ref="L79:L118" si="9">ROUND(E79*F79,2)</f>
        <v>0</v>
      </c>
      <c r="M79" s="48">
        <f t="shared" ref="M79:M118" si="10">ROUND(H79*E79,2)</f>
        <v>0</v>
      </c>
      <c r="N79" s="48">
        <f t="shared" ref="N79:N118" si="11">ROUND(I79*E79,2)</f>
        <v>0</v>
      </c>
      <c r="O79" s="48">
        <f t="shared" ref="O79:O118" si="12">ROUND(J79*E79,2)</f>
        <v>0</v>
      </c>
      <c r="P79" s="49">
        <f t="shared" ref="P79:P118" si="13">SUM(M79:O79)</f>
        <v>0</v>
      </c>
    </row>
    <row r="80" spans="1:16" ht="22.5" x14ac:dyDescent="0.2">
      <c r="A80" s="38">
        <v>4</v>
      </c>
      <c r="B80" s="39"/>
      <c r="C80" s="47" t="s">
        <v>420</v>
      </c>
      <c r="D80" s="25" t="s">
        <v>268</v>
      </c>
      <c r="E80" s="70">
        <v>20</v>
      </c>
      <c r="F80" s="71"/>
      <c r="G80" s="68"/>
      <c r="H80" s="48">
        <f t="shared" si="7"/>
        <v>0</v>
      </c>
      <c r="I80" s="68"/>
      <c r="J80" s="68"/>
      <c r="K80" s="49">
        <f t="shared" si="8"/>
        <v>0</v>
      </c>
      <c r="L80" s="50">
        <f t="shared" si="9"/>
        <v>0</v>
      </c>
      <c r="M80" s="48">
        <f t="shared" si="10"/>
        <v>0</v>
      </c>
      <c r="N80" s="48">
        <f t="shared" si="11"/>
        <v>0</v>
      </c>
      <c r="O80" s="48">
        <f t="shared" si="12"/>
        <v>0</v>
      </c>
      <c r="P80" s="49">
        <f t="shared" si="13"/>
        <v>0</v>
      </c>
    </row>
    <row r="81" spans="1:16" ht="22.5" x14ac:dyDescent="0.2">
      <c r="A81" s="38">
        <v>5</v>
      </c>
      <c r="B81" s="39"/>
      <c r="C81" s="47" t="s">
        <v>425</v>
      </c>
      <c r="D81" s="25" t="s">
        <v>69</v>
      </c>
      <c r="E81" s="70">
        <v>20</v>
      </c>
      <c r="F81" s="71"/>
      <c r="G81" s="68"/>
      <c r="H81" s="48">
        <f t="shared" si="7"/>
        <v>0</v>
      </c>
      <c r="I81" s="68"/>
      <c r="J81" s="68"/>
      <c r="K81" s="49">
        <f t="shared" si="8"/>
        <v>0</v>
      </c>
      <c r="L81" s="50">
        <f t="shared" si="9"/>
        <v>0</v>
      </c>
      <c r="M81" s="48">
        <f t="shared" si="10"/>
        <v>0</v>
      </c>
      <c r="N81" s="48">
        <f t="shared" si="11"/>
        <v>0</v>
      </c>
      <c r="O81" s="48">
        <f t="shared" si="12"/>
        <v>0</v>
      </c>
      <c r="P81" s="49">
        <f t="shared" si="13"/>
        <v>0</v>
      </c>
    </row>
    <row r="82" spans="1:16" ht="33.75" x14ac:dyDescent="0.2">
      <c r="A82" s="38">
        <v>6</v>
      </c>
      <c r="B82" s="39"/>
      <c r="C82" s="47" t="s">
        <v>322</v>
      </c>
      <c r="D82" s="25" t="s">
        <v>66</v>
      </c>
      <c r="E82" s="70">
        <v>212</v>
      </c>
      <c r="F82" s="71"/>
      <c r="G82" s="68"/>
      <c r="H82" s="48">
        <f t="shared" si="7"/>
        <v>0</v>
      </c>
      <c r="I82" s="68"/>
      <c r="J82" s="68"/>
      <c r="K82" s="49">
        <f t="shared" si="8"/>
        <v>0</v>
      </c>
      <c r="L82" s="50">
        <f t="shared" si="9"/>
        <v>0</v>
      </c>
      <c r="M82" s="48">
        <f t="shared" si="10"/>
        <v>0</v>
      </c>
      <c r="N82" s="48">
        <f t="shared" si="11"/>
        <v>0</v>
      </c>
      <c r="O82" s="48">
        <f t="shared" si="12"/>
        <v>0</v>
      </c>
      <c r="P82" s="49">
        <f t="shared" si="13"/>
        <v>0</v>
      </c>
    </row>
    <row r="83" spans="1:16" ht="22.5" x14ac:dyDescent="0.2">
      <c r="A83" s="38">
        <v>7</v>
      </c>
      <c r="B83" s="39"/>
      <c r="C83" s="47" t="s">
        <v>323</v>
      </c>
      <c r="D83" s="25" t="s">
        <v>69</v>
      </c>
      <c r="E83" s="70">
        <v>160</v>
      </c>
      <c r="F83" s="71"/>
      <c r="G83" s="68"/>
      <c r="H83" s="48">
        <f t="shared" si="7"/>
        <v>0</v>
      </c>
      <c r="I83" s="68"/>
      <c r="J83" s="68"/>
      <c r="K83" s="49">
        <f t="shared" si="8"/>
        <v>0</v>
      </c>
      <c r="L83" s="50">
        <f t="shared" si="9"/>
        <v>0</v>
      </c>
      <c r="M83" s="48">
        <f t="shared" si="10"/>
        <v>0</v>
      </c>
      <c r="N83" s="48">
        <f t="shared" si="11"/>
        <v>0</v>
      </c>
      <c r="O83" s="48">
        <f t="shared" si="12"/>
        <v>0</v>
      </c>
      <c r="P83" s="49">
        <f t="shared" si="13"/>
        <v>0</v>
      </c>
    </row>
    <row r="84" spans="1:16" ht="33.75" x14ac:dyDescent="0.2">
      <c r="A84" s="38">
        <v>8</v>
      </c>
      <c r="B84" s="39"/>
      <c r="C84" s="47" t="s">
        <v>324</v>
      </c>
      <c r="D84" s="25" t="s">
        <v>69</v>
      </c>
      <c r="E84" s="70">
        <v>32</v>
      </c>
      <c r="F84" s="71"/>
      <c r="G84" s="68"/>
      <c r="H84" s="48">
        <f t="shared" si="7"/>
        <v>0</v>
      </c>
      <c r="I84" s="68"/>
      <c r="J84" s="68"/>
      <c r="K84" s="49">
        <f t="shared" si="8"/>
        <v>0</v>
      </c>
      <c r="L84" s="50">
        <f t="shared" si="9"/>
        <v>0</v>
      </c>
      <c r="M84" s="48">
        <f t="shared" si="10"/>
        <v>0</v>
      </c>
      <c r="N84" s="48">
        <f t="shared" si="11"/>
        <v>0</v>
      </c>
      <c r="O84" s="48">
        <f t="shared" si="12"/>
        <v>0</v>
      </c>
      <c r="P84" s="49">
        <f t="shared" si="13"/>
        <v>0</v>
      </c>
    </row>
    <row r="85" spans="1:16" ht="22.5" x14ac:dyDescent="0.2">
      <c r="A85" s="38">
        <v>9</v>
      </c>
      <c r="B85" s="39"/>
      <c r="C85" s="47" t="s">
        <v>325</v>
      </c>
      <c r="D85" s="25" t="s">
        <v>66</v>
      </c>
      <c r="E85" s="70">
        <v>24</v>
      </c>
      <c r="F85" s="71"/>
      <c r="G85" s="68"/>
      <c r="H85" s="48">
        <f t="shared" si="7"/>
        <v>0</v>
      </c>
      <c r="I85" s="68"/>
      <c r="J85" s="68"/>
      <c r="K85" s="49">
        <f t="shared" si="8"/>
        <v>0</v>
      </c>
      <c r="L85" s="50">
        <f t="shared" si="9"/>
        <v>0</v>
      </c>
      <c r="M85" s="48">
        <f t="shared" si="10"/>
        <v>0</v>
      </c>
      <c r="N85" s="48">
        <f t="shared" si="11"/>
        <v>0</v>
      </c>
      <c r="O85" s="48">
        <f t="shared" si="12"/>
        <v>0</v>
      </c>
      <c r="P85" s="49">
        <f t="shared" si="13"/>
        <v>0</v>
      </c>
    </row>
    <row r="86" spans="1:16" ht="22.5" x14ac:dyDescent="0.2">
      <c r="A86" s="38">
        <v>10</v>
      </c>
      <c r="B86" s="39"/>
      <c r="C86" s="47" t="s">
        <v>326</v>
      </c>
      <c r="D86" s="25" t="s">
        <v>69</v>
      </c>
      <c r="E86" s="70">
        <v>40</v>
      </c>
      <c r="F86" s="71"/>
      <c r="G86" s="68"/>
      <c r="H86" s="48">
        <f t="shared" si="7"/>
        <v>0</v>
      </c>
      <c r="I86" s="68"/>
      <c r="J86" s="68"/>
      <c r="K86" s="49">
        <f t="shared" si="8"/>
        <v>0</v>
      </c>
      <c r="L86" s="50">
        <f t="shared" si="9"/>
        <v>0</v>
      </c>
      <c r="M86" s="48">
        <f t="shared" si="10"/>
        <v>0</v>
      </c>
      <c r="N86" s="48">
        <f t="shared" si="11"/>
        <v>0</v>
      </c>
      <c r="O86" s="48">
        <f t="shared" si="12"/>
        <v>0</v>
      </c>
      <c r="P86" s="49">
        <f t="shared" si="13"/>
        <v>0</v>
      </c>
    </row>
    <row r="87" spans="1:16" ht="22.5" x14ac:dyDescent="0.2">
      <c r="A87" s="38">
        <v>11</v>
      </c>
      <c r="B87" s="39"/>
      <c r="C87" s="47" t="s">
        <v>327</v>
      </c>
      <c r="D87" s="25" t="s">
        <v>69</v>
      </c>
      <c r="E87" s="70">
        <v>8</v>
      </c>
      <c r="F87" s="71"/>
      <c r="G87" s="68"/>
      <c r="H87" s="48">
        <f t="shared" si="7"/>
        <v>0</v>
      </c>
      <c r="I87" s="68"/>
      <c r="J87" s="68"/>
      <c r="K87" s="49">
        <f t="shared" si="8"/>
        <v>0</v>
      </c>
      <c r="L87" s="50">
        <f t="shared" si="9"/>
        <v>0</v>
      </c>
      <c r="M87" s="48">
        <f t="shared" si="10"/>
        <v>0</v>
      </c>
      <c r="N87" s="48">
        <f t="shared" si="11"/>
        <v>0</v>
      </c>
      <c r="O87" s="48">
        <f t="shared" si="12"/>
        <v>0</v>
      </c>
      <c r="P87" s="49">
        <f t="shared" si="13"/>
        <v>0</v>
      </c>
    </row>
    <row r="88" spans="1:16" ht="22.5" x14ac:dyDescent="0.2">
      <c r="A88" s="38">
        <v>12</v>
      </c>
      <c r="B88" s="39"/>
      <c r="C88" s="47" t="s">
        <v>328</v>
      </c>
      <c r="D88" s="25" t="s">
        <v>268</v>
      </c>
      <c r="E88" s="70">
        <v>4</v>
      </c>
      <c r="F88" s="71"/>
      <c r="G88" s="68"/>
      <c r="H88" s="48">
        <f t="shared" si="7"/>
        <v>0</v>
      </c>
      <c r="I88" s="68"/>
      <c r="J88" s="68"/>
      <c r="K88" s="49">
        <f t="shared" si="8"/>
        <v>0</v>
      </c>
      <c r="L88" s="50">
        <f t="shared" si="9"/>
        <v>0</v>
      </c>
      <c r="M88" s="48">
        <f t="shared" si="10"/>
        <v>0</v>
      </c>
      <c r="N88" s="48">
        <f t="shared" si="11"/>
        <v>0</v>
      </c>
      <c r="O88" s="48">
        <f t="shared" si="12"/>
        <v>0</v>
      </c>
      <c r="P88" s="49">
        <f t="shared" si="13"/>
        <v>0</v>
      </c>
    </row>
    <row r="89" spans="1:16" x14ac:dyDescent="0.2">
      <c r="A89" s="38">
        <v>13</v>
      </c>
      <c r="B89" s="39"/>
      <c r="C89" s="47" t="s">
        <v>329</v>
      </c>
      <c r="D89" s="25" t="s">
        <v>268</v>
      </c>
      <c r="E89" s="70">
        <v>4</v>
      </c>
      <c r="F89" s="71"/>
      <c r="G89" s="68"/>
      <c r="H89" s="48">
        <f t="shared" si="7"/>
        <v>0</v>
      </c>
      <c r="I89" s="68"/>
      <c r="J89" s="68"/>
      <c r="K89" s="49">
        <f t="shared" si="8"/>
        <v>0</v>
      </c>
      <c r="L89" s="50">
        <f t="shared" si="9"/>
        <v>0</v>
      </c>
      <c r="M89" s="48">
        <f t="shared" si="10"/>
        <v>0</v>
      </c>
      <c r="N89" s="48">
        <f t="shared" si="11"/>
        <v>0</v>
      </c>
      <c r="O89" s="48">
        <f t="shared" si="12"/>
        <v>0</v>
      </c>
      <c r="P89" s="49">
        <f t="shared" si="13"/>
        <v>0</v>
      </c>
    </row>
    <row r="90" spans="1:16" ht="22.5" x14ac:dyDescent="0.2">
      <c r="A90" s="38">
        <v>14</v>
      </c>
      <c r="B90" s="39"/>
      <c r="C90" s="47" t="s">
        <v>310</v>
      </c>
      <c r="D90" s="25" t="s">
        <v>268</v>
      </c>
      <c r="E90" s="70">
        <v>4</v>
      </c>
      <c r="F90" s="71"/>
      <c r="G90" s="68"/>
      <c r="H90" s="48">
        <f t="shared" si="7"/>
        <v>0</v>
      </c>
      <c r="I90" s="68"/>
      <c r="J90" s="68"/>
      <c r="K90" s="49">
        <f t="shared" si="8"/>
        <v>0</v>
      </c>
      <c r="L90" s="50">
        <f t="shared" si="9"/>
        <v>0</v>
      </c>
      <c r="M90" s="48">
        <f t="shared" si="10"/>
        <v>0</v>
      </c>
      <c r="N90" s="48">
        <f t="shared" si="11"/>
        <v>0</v>
      </c>
      <c r="O90" s="48">
        <f t="shared" si="12"/>
        <v>0</v>
      </c>
      <c r="P90" s="49">
        <f t="shared" si="13"/>
        <v>0</v>
      </c>
    </row>
    <row r="91" spans="1:16" x14ac:dyDescent="0.2">
      <c r="A91" s="38"/>
      <c r="B91" s="39"/>
      <c r="C91" s="47" t="s">
        <v>330</v>
      </c>
      <c r="D91" s="25"/>
      <c r="E91" s="70"/>
      <c r="F91" s="71"/>
      <c r="G91" s="68"/>
      <c r="H91" s="48">
        <f t="shared" si="7"/>
        <v>0</v>
      </c>
      <c r="I91" s="68"/>
      <c r="J91" s="68"/>
      <c r="K91" s="49">
        <f t="shared" si="8"/>
        <v>0</v>
      </c>
      <c r="L91" s="50">
        <f t="shared" si="9"/>
        <v>0</v>
      </c>
      <c r="M91" s="48">
        <f t="shared" si="10"/>
        <v>0</v>
      </c>
      <c r="N91" s="48">
        <f t="shared" si="11"/>
        <v>0</v>
      </c>
      <c r="O91" s="48">
        <f t="shared" si="12"/>
        <v>0</v>
      </c>
      <c r="P91" s="49">
        <f t="shared" si="13"/>
        <v>0</v>
      </c>
    </row>
    <row r="92" spans="1:16" x14ac:dyDescent="0.2">
      <c r="A92" s="38"/>
      <c r="B92" s="39"/>
      <c r="C92" s="47" t="s">
        <v>321</v>
      </c>
      <c r="D92" s="25"/>
      <c r="E92" s="70">
        <v>1</v>
      </c>
      <c r="F92" s="71"/>
      <c r="G92" s="68"/>
      <c r="H92" s="48">
        <f t="shared" si="7"/>
        <v>0</v>
      </c>
      <c r="I92" s="68"/>
      <c r="J92" s="68"/>
      <c r="K92" s="49">
        <f t="shared" si="8"/>
        <v>0</v>
      </c>
      <c r="L92" s="50">
        <f t="shared" si="9"/>
        <v>0</v>
      </c>
      <c r="M92" s="48">
        <f t="shared" si="10"/>
        <v>0</v>
      </c>
      <c r="N92" s="48">
        <f t="shared" si="11"/>
        <v>0</v>
      </c>
      <c r="O92" s="48">
        <f t="shared" si="12"/>
        <v>0</v>
      </c>
      <c r="P92" s="49">
        <f t="shared" si="13"/>
        <v>0</v>
      </c>
    </row>
    <row r="93" spans="1:16" x14ac:dyDescent="0.2">
      <c r="A93" s="38">
        <v>1</v>
      </c>
      <c r="B93" s="39"/>
      <c r="C93" s="47" t="s">
        <v>267</v>
      </c>
      <c r="D93" s="25" t="s">
        <v>268</v>
      </c>
      <c r="E93" s="70">
        <v>1</v>
      </c>
      <c r="F93" s="71"/>
      <c r="G93" s="68"/>
      <c r="H93" s="48">
        <f t="shared" si="7"/>
        <v>0</v>
      </c>
      <c r="I93" s="68"/>
      <c r="J93" s="68"/>
      <c r="K93" s="49">
        <f t="shared" si="8"/>
        <v>0</v>
      </c>
      <c r="L93" s="50">
        <f t="shared" si="9"/>
        <v>0</v>
      </c>
      <c r="M93" s="48">
        <f t="shared" si="10"/>
        <v>0</v>
      </c>
      <c r="N93" s="48">
        <f t="shared" si="11"/>
        <v>0</v>
      </c>
      <c r="O93" s="48">
        <f t="shared" si="12"/>
        <v>0</v>
      </c>
      <c r="P93" s="49">
        <f t="shared" si="13"/>
        <v>0</v>
      </c>
    </row>
    <row r="94" spans="1:16" ht="22.5" x14ac:dyDescent="0.2">
      <c r="A94" s="38">
        <v>4</v>
      </c>
      <c r="B94" s="39"/>
      <c r="C94" s="47" t="s">
        <v>420</v>
      </c>
      <c r="D94" s="25" t="s">
        <v>268</v>
      </c>
      <c r="E94" s="70">
        <v>4</v>
      </c>
      <c r="F94" s="71"/>
      <c r="G94" s="68"/>
      <c r="H94" s="48">
        <f t="shared" si="7"/>
        <v>0</v>
      </c>
      <c r="I94" s="68"/>
      <c r="J94" s="68"/>
      <c r="K94" s="49">
        <f t="shared" si="8"/>
        <v>0</v>
      </c>
      <c r="L94" s="50">
        <f t="shared" si="9"/>
        <v>0</v>
      </c>
      <c r="M94" s="48">
        <f t="shared" si="10"/>
        <v>0</v>
      </c>
      <c r="N94" s="48">
        <f t="shared" si="11"/>
        <v>0</v>
      </c>
      <c r="O94" s="48">
        <f t="shared" si="12"/>
        <v>0</v>
      </c>
      <c r="P94" s="49">
        <f t="shared" si="13"/>
        <v>0</v>
      </c>
    </row>
    <row r="95" spans="1:16" ht="22.5" x14ac:dyDescent="0.2">
      <c r="A95" s="38">
        <v>5</v>
      </c>
      <c r="B95" s="39"/>
      <c r="C95" s="47" t="s">
        <v>425</v>
      </c>
      <c r="D95" s="25" t="s">
        <v>69</v>
      </c>
      <c r="E95" s="70">
        <v>4</v>
      </c>
      <c r="F95" s="71"/>
      <c r="G95" s="68"/>
      <c r="H95" s="48">
        <f t="shared" si="7"/>
        <v>0</v>
      </c>
      <c r="I95" s="68"/>
      <c r="J95" s="68"/>
      <c r="K95" s="49">
        <f t="shared" si="8"/>
        <v>0</v>
      </c>
      <c r="L95" s="50">
        <f t="shared" si="9"/>
        <v>0</v>
      </c>
      <c r="M95" s="48">
        <f t="shared" si="10"/>
        <v>0</v>
      </c>
      <c r="N95" s="48">
        <f t="shared" si="11"/>
        <v>0</v>
      </c>
      <c r="O95" s="48">
        <f t="shared" si="12"/>
        <v>0</v>
      </c>
      <c r="P95" s="49">
        <f t="shared" si="13"/>
        <v>0</v>
      </c>
    </row>
    <row r="96" spans="1:16" ht="33.75" x14ac:dyDescent="0.2">
      <c r="A96" s="38">
        <v>6</v>
      </c>
      <c r="B96" s="39"/>
      <c r="C96" s="47" t="s">
        <v>322</v>
      </c>
      <c r="D96" s="25" t="s">
        <v>66</v>
      </c>
      <c r="E96" s="70">
        <v>60</v>
      </c>
      <c r="F96" s="71"/>
      <c r="G96" s="68"/>
      <c r="H96" s="48">
        <f t="shared" si="7"/>
        <v>0</v>
      </c>
      <c r="I96" s="68"/>
      <c r="J96" s="68"/>
      <c r="K96" s="49">
        <f t="shared" si="8"/>
        <v>0</v>
      </c>
      <c r="L96" s="50">
        <f t="shared" si="9"/>
        <v>0</v>
      </c>
      <c r="M96" s="48">
        <f t="shared" si="10"/>
        <v>0</v>
      </c>
      <c r="N96" s="48">
        <f t="shared" si="11"/>
        <v>0</v>
      </c>
      <c r="O96" s="48">
        <f t="shared" si="12"/>
        <v>0</v>
      </c>
      <c r="P96" s="49">
        <f t="shared" si="13"/>
        <v>0</v>
      </c>
    </row>
    <row r="97" spans="1:16" ht="22.5" x14ac:dyDescent="0.2">
      <c r="A97" s="38">
        <v>7</v>
      </c>
      <c r="B97" s="39"/>
      <c r="C97" s="47" t="s">
        <v>323</v>
      </c>
      <c r="D97" s="25" t="s">
        <v>69</v>
      </c>
      <c r="E97" s="70">
        <v>32</v>
      </c>
      <c r="F97" s="71"/>
      <c r="G97" s="68"/>
      <c r="H97" s="48">
        <f t="shared" si="7"/>
        <v>0</v>
      </c>
      <c r="I97" s="68"/>
      <c r="J97" s="68"/>
      <c r="K97" s="49">
        <f t="shared" si="8"/>
        <v>0</v>
      </c>
      <c r="L97" s="50">
        <f t="shared" si="9"/>
        <v>0</v>
      </c>
      <c r="M97" s="48">
        <f t="shared" si="10"/>
        <v>0</v>
      </c>
      <c r="N97" s="48">
        <f t="shared" si="11"/>
        <v>0</v>
      </c>
      <c r="O97" s="48">
        <f t="shared" si="12"/>
        <v>0</v>
      </c>
      <c r="P97" s="49">
        <f t="shared" si="13"/>
        <v>0</v>
      </c>
    </row>
    <row r="98" spans="1:16" ht="33.75" x14ac:dyDescent="0.2">
      <c r="A98" s="38">
        <v>8</v>
      </c>
      <c r="B98" s="39"/>
      <c r="C98" s="47" t="s">
        <v>324</v>
      </c>
      <c r="D98" s="25" t="s">
        <v>69</v>
      </c>
      <c r="E98" s="70">
        <v>4</v>
      </c>
      <c r="F98" s="71"/>
      <c r="G98" s="68"/>
      <c r="H98" s="48">
        <f t="shared" si="7"/>
        <v>0</v>
      </c>
      <c r="I98" s="68"/>
      <c r="J98" s="68"/>
      <c r="K98" s="49">
        <f t="shared" si="8"/>
        <v>0</v>
      </c>
      <c r="L98" s="50">
        <f t="shared" si="9"/>
        <v>0</v>
      </c>
      <c r="M98" s="48">
        <f t="shared" si="10"/>
        <v>0</v>
      </c>
      <c r="N98" s="48">
        <f t="shared" si="11"/>
        <v>0</v>
      </c>
      <c r="O98" s="48">
        <f t="shared" si="12"/>
        <v>0</v>
      </c>
      <c r="P98" s="49">
        <f t="shared" si="13"/>
        <v>0</v>
      </c>
    </row>
    <row r="99" spans="1:16" ht="22.5" x14ac:dyDescent="0.2">
      <c r="A99" s="38">
        <v>9</v>
      </c>
      <c r="B99" s="39"/>
      <c r="C99" s="47" t="s">
        <v>325</v>
      </c>
      <c r="D99" s="25" t="s">
        <v>66</v>
      </c>
      <c r="E99" s="70">
        <v>6</v>
      </c>
      <c r="F99" s="71"/>
      <c r="G99" s="68"/>
      <c r="H99" s="48">
        <f t="shared" si="7"/>
        <v>0</v>
      </c>
      <c r="I99" s="68"/>
      <c r="J99" s="68"/>
      <c r="K99" s="49">
        <f t="shared" si="8"/>
        <v>0</v>
      </c>
      <c r="L99" s="50">
        <f t="shared" si="9"/>
        <v>0</v>
      </c>
      <c r="M99" s="48">
        <f t="shared" si="10"/>
        <v>0</v>
      </c>
      <c r="N99" s="48">
        <f t="shared" si="11"/>
        <v>0</v>
      </c>
      <c r="O99" s="48">
        <f t="shared" si="12"/>
        <v>0</v>
      </c>
      <c r="P99" s="49">
        <f t="shared" si="13"/>
        <v>0</v>
      </c>
    </row>
    <row r="100" spans="1:16" ht="22.5" x14ac:dyDescent="0.2">
      <c r="A100" s="38">
        <v>10</v>
      </c>
      <c r="B100" s="39"/>
      <c r="C100" s="47" t="s">
        <v>327</v>
      </c>
      <c r="D100" s="25" t="s">
        <v>69</v>
      </c>
      <c r="E100" s="70">
        <v>2</v>
      </c>
      <c r="F100" s="71"/>
      <c r="G100" s="68"/>
      <c r="H100" s="48">
        <f t="shared" si="7"/>
        <v>0</v>
      </c>
      <c r="I100" s="68"/>
      <c r="J100" s="68"/>
      <c r="K100" s="49">
        <f t="shared" si="8"/>
        <v>0</v>
      </c>
      <c r="L100" s="50">
        <f t="shared" si="9"/>
        <v>0</v>
      </c>
      <c r="M100" s="48">
        <f t="shared" si="10"/>
        <v>0</v>
      </c>
      <c r="N100" s="48">
        <f t="shared" si="11"/>
        <v>0</v>
      </c>
      <c r="O100" s="48">
        <f t="shared" si="12"/>
        <v>0</v>
      </c>
      <c r="P100" s="49">
        <f t="shared" si="13"/>
        <v>0</v>
      </c>
    </row>
    <row r="101" spans="1:16" ht="22.5" x14ac:dyDescent="0.2">
      <c r="A101" s="38">
        <v>11</v>
      </c>
      <c r="B101" s="39"/>
      <c r="C101" s="47" t="s">
        <v>326</v>
      </c>
      <c r="D101" s="25" t="s">
        <v>69</v>
      </c>
      <c r="E101" s="70">
        <v>8</v>
      </c>
      <c r="F101" s="71"/>
      <c r="G101" s="68"/>
      <c r="H101" s="48">
        <f t="shared" si="7"/>
        <v>0</v>
      </c>
      <c r="I101" s="68"/>
      <c r="J101" s="68"/>
      <c r="K101" s="49">
        <f t="shared" si="8"/>
        <v>0</v>
      </c>
      <c r="L101" s="50">
        <f t="shared" si="9"/>
        <v>0</v>
      </c>
      <c r="M101" s="48">
        <f t="shared" si="10"/>
        <v>0</v>
      </c>
      <c r="N101" s="48">
        <f t="shared" si="11"/>
        <v>0</v>
      </c>
      <c r="O101" s="48">
        <f t="shared" si="12"/>
        <v>0</v>
      </c>
      <c r="P101" s="49">
        <f t="shared" si="13"/>
        <v>0</v>
      </c>
    </row>
    <row r="102" spans="1:16" ht="22.5" x14ac:dyDescent="0.2">
      <c r="A102" s="38">
        <v>12</v>
      </c>
      <c r="B102" s="39"/>
      <c r="C102" s="47" t="s">
        <v>328</v>
      </c>
      <c r="D102" s="25" t="s">
        <v>268</v>
      </c>
      <c r="E102" s="70">
        <v>1</v>
      </c>
      <c r="F102" s="71"/>
      <c r="G102" s="68"/>
      <c r="H102" s="48">
        <f t="shared" si="7"/>
        <v>0</v>
      </c>
      <c r="I102" s="68"/>
      <c r="J102" s="68"/>
      <c r="K102" s="49">
        <f t="shared" si="8"/>
        <v>0</v>
      </c>
      <c r="L102" s="50">
        <f t="shared" si="9"/>
        <v>0</v>
      </c>
      <c r="M102" s="48">
        <f t="shared" si="10"/>
        <v>0</v>
      </c>
      <c r="N102" s="48">
        <f t="shared" si="11"/>
        <v>0</v>
      </c>
      <c r="O102" s="48">
        <f t="shared" si="12"/>
        <v>0</v>
      </c>
      <c r="P102" s="49">
        <f t="shared" si="13"/>
        <v>0</v>
      </c>
    </row>
    <row r="103" spans="1:16" x14ac:dyDescent="0.2">
      <c r="A103" s="38">
        <v>13</v>
      </c>
      <c r="B103" s="39"/>
      <c r="C103" s="47" t="s">
        <v>329</v>
      </c>
      <c r="D103" s="25" t="s">
        <v>268</v>
      </c>
      <c r="E103" s="70">
        <v>1</v>
      </c>
      <c r="F103" s="71"/>
      <c r="G103" s="68"/>
      <c r="H103" s="48">
        <f t="shared" si="7"/>
        <v>0</v>
      </c>
      <c r="I103" s="68"/>
      <c r="J103" s="68"/>
      <c r="K103" s="49">
        <f t="shared" si="8"/>
        <v>0</v>
      </c>
      <c r="L103" s="50">
        <f t="shared" si="9"/>
        <v>0</v>
      </c>
      <c r="M103" s="48">
        <f t="shared" si="10"/>
        <v>0</v>
      </c>
      <c r="N103" s="48">
        <f t="shared" si="11"/>
        <v>0</v>
      </c>
      <c r="O103" s="48">
        <f t="shared" si="12"/>
        <v>0</v>
      </c>
      <c r="P103" s="49">
        <f t="shared" si="13"/>
        <v>0</v>
      </c>
    </row>
    <row r="104" spans="1:16" ht="22.5" x14ac:dyDescent="0.2">
      <c r="A104" s="38">
        <v>14</v>
      </c>
      <c r="B104" s="39"/>
      <c r="C104" s="47" t="s">
        <v>310</v>
      </c>
      <c r="D104" s="25" t="s">
        <v>268</v>
      </c>
      <c r="E104" s="70">
        <v>1</v>
      </c>
      <c r="F104" s="71"/>
      <c r="G104" s="68"/>
      <c r="H104" s="48">
        <f t="shared" si="7"/>
        <v>0</v>
      </c>
      <c r="I104" s="68"/>
      <c r="J104" s="68"/>
      <c r="K104" s="49">
        <f t="shared" si="8"/>
        <v>0</v>
      </c>
      <c r="L104" s="50">
        <f t="shared" si="9"/>
        <v>0</v>
      </c>
      <c r="M104" s="48">
        <f t="shared" si="10"/>
        <v>0</v>
      </c>
      <c r="N104" s="48">
        <f t="shared" si="11"/>
        <v>0</v>
      </c>
      <c r="O104" s="48">
        <f t="shared" si="12"/>
        <v>0</v>
      </c>
      <c r="P104" s="49">
        <f t="shared" si="13"/>
        <v>0</v>
      </c>
    </row>
    <row r="105" spans="1:16" x14ac:dyDescent="0.2">
      <c r="A105" s="38"/>
      <c r="B105" s="39"/>
      <c r="C105" s="47" t="s">
        <v>331</v>
      </c>
      <c r="D105" s="25"/>
      <c r="E105" s="70"/>
      <c r="F105" s="71"/>
      <c r="G105" s="68"/>
      <c r="H105" s="48">
        <f t="shared" si="7"/>
        <v>0</v>
      </c>
      <c r="I105" s="68"/>
      <c r="J105" s="68"/>
      <c r="K105" s="49">
        <f t="shared" si="8"/>
        <v>0</v>
      </c>
      <c r="L105" s="50">
        <f t="shared" si="9"/>
        <v>0</v>
      </c>
      <c r="M105" s="48">
        <f t="shared" si="10"/>
        <v>0</v>
      </c>
      <c r="N105" s="48">
        <f t="shared" si="11"/>
        <v>0</v>
      </c>
      <c r="O105" s="48">
        <f t="shared" si="12"/>
        <v>0</v>
      </c>
      <c r="P105" s="49">
        <f t="shared" si="13"/>
        <v>0</v>
      </c>
    </row>
    <row r="106" spans="1:16" x14ac:dyDescent="0.2">
      <c r="A106" s="38"/>
      <c r="B106" s="39"/>
      <c r="C106" s="47" t="s">
        <v>321</v>
      </c>
      <c r="D106" s="25"/>
      <c r="E106" s="70">
        <v>5</v>
      </c>
      <c r="F106" s="71"/>
      <c r="G106" s="68"/>
      <c r="H106" s="48">
        <f t="shared" si="7"/>
        <v>0</v>
      </c>
      <c r="I106" s="68"/>
      <c r="J106" s="68"/>
      <c r="K106" s="49">
        <f t="shared" si="8"/>
        <v>0</v>
      </c>
      <c r="L106" s="50">
        <f t="shared" si="9"/>
        <v>0</v>
      </c>
      <c r="M106" s="48">
        <f t="shared" si="10"/>
        <v>0</v>
      </c>
      <c r="N106" s="48">
        <f t="shared" si="11"/>
        <v>0</v>
      </c>
      <c r="O106" s="48">
        <f t="shared" si="12"/>
        <v>0</v>
      </c>
      <c r="P106" s="49">
        <f t="shared" si="13"/>
        <v>0</v>
      </c>
    </row>
    <row r="107" spans="1:16" x14ac:dyDescent="0.2">
      <c r="A107" s="38">
        <v>1</v>
      </c>
      <c r="B107" s="39"/>
      <c r="C107" s="47" t="s">
        <v>267</v>
      </c>
      <c r="D107" s="25" t="s">
        <v>268</v>
      </c>
      <c r="E107" s="70">
        <v>5</v>
      </c>
      <c r="F107" s="71"/>
      <c r="G107" s="68"/>
      <c r="H107" s="48">
        <f t="shared" si="7"/>
        <v>0</v>
      </c>
      <c r="I107" s="68"/>
      <c r="J107" s="68"/>
      <c r="K107" s="49">
        <f t="shared" si="8"/>
        <v>0</v>
      </c>
      <c r="L107" s="50">
        <f t="shared" si="9"/>
        <v>0</v>
      </c>
      <c r="M107" s="48">
        <f t="shared" si="10"/>
        <v>0</v>
      </c>
      <c r="N107" s="48">
        <f t="shared" si="11"/>
        <v>0</v>
      </c>
      <c r="O107" s="48">
        <f t="shared" si="12"/>
        <v>0</v>
      </c>
      <c r="P107" s="49">
        <f t="shared" si="13"/>
        <v>0</v>
      </c>
    </row>
    <row r="108" spans="1:16" ht="22.5" x14ac:dyDescent="0.2">
      <c r="A108" s="38">
        <v>5</v>
      </c>
      <c r="B108" s="39"/>
      <c r="C108" s="47" t="s">
        <v>420</v>
      </c>
      <c r="D108" s="25" t="s">
        <v>268</v>
      </c>
      <c r="E108" s="70">
        <v>25</v>
      </c>
      <c r="F108" s="71"/>
      <c r="G108" s="68"/>
      <c r="H108" s="48">
        <f t="shared" si="7"/>
        <v>0</v>
      </c>
      <c r="I108" s="68"/>
      <c r="J108" s="68"/>
      <c r="K108" s="49">
        <f t="shared" si="8"/>
        <v>0</v>
      </c>
      <c r="L108" s="50">
        <f t="shared" si="9"/>
        <v>0</v>
      </c>
      <c r="M108" s="48">
        <f t="shared" si="10"/>
        <v>0</v>
      </c>
      <c r="N108" s="48">
        <f t="shared" si="11"/>
        <v>0</v>
      </c>
      <c r="O108" s="48">
        <f t="shared" si="12"/>
        <v>0</v>
      </c>
      <c r="P108" s="49">
        <f t="shared" si="13"/>
        <v>0</v>
      </c>
    </row>
    <row r="109" spans="1:16" ht="22.5" x14ac:dyDescent="0.2">
      <c r="A109" s="38">
        <v>6</v>
      </c>
      <c r="B109" s="39"/>
      <c r="C109" s="47" t="s">
        <v>425</v>
      </c>
      <c r="D109" s="25" t="s">
        <v>332</v>
      </c>
      <c r="E109" s="70">
        <v>25</v>
      </c>
      <c r="F109" s="71"/>
      <c r="G109" s="68"/>
      <c r="H109" s="48">
        <f t="shared" si="7"/>
        <v>0</v>
      </c>
      <c r="I109" s="68"/>
      <c r="J109" s="68"/>
      <c r="K109" s="49">
        <f t="shared" si="8"/>
        <v>0</v>
      </c>
      <c r="L109" s="50">
        <f t="shared" si="9"/>
        <v>0</v>
      </c>
      <c r="M109" s="48">
        <f t="shared" si="10"/>
        <v>0</v>
      </c>
      <c r="N109" s="48">
        <f t="shared" si="11"/>
        <v>0</v>
      </c>
      <c r="O109" s="48">
        <f t="shared" si="12"/>
        <v>0</v>
      </c>
      <c r="P109" s="49">
        <f t="shared" si="13"/>
        <v>0</v>
      </c>
    </row>
    <row r="110" spans="1:16" ht="33.75" x14ac:dyDescent="0.2">
      <c r="A110" s="38">
        <v>7</v>
      </c>
      <c r="B110" s="39"/>
      <c r="C110" s="47" t="s">
        <v>322</v>
      </c>
      <c r="D110" s="25" t="s">
        <v>66</v>
      </c>
      <c r="E110" s="70">
        <v>300</v>
      </c>
      <c r="F110" s="71"/>
      <c r="G110" s="68"/>
      <c r="H110" s="48">
        <f t="shared" si="7"/>
        <v>0</v>
      </c>
      <c r="I110" s="68"/>
      <c r="J110" s="68"/>
      <c r="K110" s="49">
        <f t="shared" si="8"/>
        <v>0</v>
      </c>
      <c r="L110" s="50">
        <f t="shared" si="9"/>
        <v>0</v>
      </c>
      <c r="M110" s="48">
        <f t="shared" si="10"/>
        <v>0</v>
      </c>
      <c r="N110" s="48">
        <f t="shared" si="11"/>
        <v>0</v>
      </c>
      <c r="O110" s="48">
        <f t="shared" si="12"/>
        <v>0</v>
      </c>
      <c r="P110" s="49">
        <f t="shared" si="13"/>
        <v>0</v>
      </c>
    </row>
    <row r="111" spans="1:16" ht="22.5" x14ac:dyDescent="0.2">
      <c r="A111" s="38">
        <v>8</v>
      </c>
      <c r="B111" s="39"/>
      <c r="C111" s="47" t="s">
        <v>323</v>
      </c>
      <c r="D111" s="25" t="s">
        <v>69</v>
      </c>
      <c r="E111" s="70">
        <v>180</v>
      </c>
      <c r="F111" s="71"/>
      <c r="G111" s="68"/>
      <c r="H111" s="48">
        <f t="shared" si="7"/>
        <v>0</v>
      </c>
      <c r="I111" s="68"/>
      <c r="J111" s="68"/>
      <c r="K111" s="49">
        <f t="shared" si="8"/>
        <v>0</v>
      </c>
      <c r="L111" s="50">
        <f t="shared" si="9"/>
        <v>0</v>
      </c>
      <c r="M111" s="48">
        <f t="shared" si="10"/>
        <v>0</v>
      </c>
      <c r="N111" s="48">
        <f t="shared" si="11"/>
        <v>0</v>
      </c>
      <c r="O111" s="48">
        <f t="shared" si="12"/>
        <v>0</v>
      </c>
      <c r="P111" s="49">
        <f t="shared" si="13"/>
        <v>0</v>
      </c>
    </row>
    <row r="112" spans="1:16" ht="33.75" x14ac:dyDescent="0.2">
      <c r="A112" s="38">
        <v>9</v>
      </c>
      <c r="B112" s="39"/>
      <c r="C112" s="47" t="s">
        <v>324</v>
      </c>
      <c r="D112" s="25" t="s">
        <v>69</v>
      </c>
      <c r="E112" s="70">
        <v>50</v>
      </c>
      <c r="F112" s="71"/>
      <c r="G112" s="68"/>
      <c r="H112" s="48">
        <f t="shared" si="7"/>
        <v>0</v>
      </c>
      <c r="I112" s="68"/>
      <c r="J112" s="68"/>
      <c r="K112" s="49">
        <f t="shared" si="8"/>
        <v>0</v>
      </c>
      <c r="L112" s="50">
        <f t="shared" si="9"/>
        <v>0</v>
      </c>
      <c r="M112" s="48">
        <f t="shared" si="10"/>
        <v>0</v>
      </c>
      <c r="N112" s="48">
        <f t="shared" si="11"/>
        <v>0</v>
      </c>
      <c r="O112" s="48">
        <f t="shared" si="12"/>
        <v>0</v>
      </c>
      <c r="P112" s="49">
        <f t="shared" si="13"/>
        <v>0</v>
      </c>
    </row>
    <row r="113" spans="1:16" ht="22.5" x14ac:dyDescent="0.2">
      <c r="A113" s="38">
        <v>10</v>
      </c>
      <c r="B113" s="39"/>
      <c r="C113" s="47" t="s">
        <v>325</v>
      </c>
      <c r="D113" s="25" t="s">
        <v>66</v>
      </c>
      <c r="E113" s="70">
        <v>30</v>
      </c>
      <c r="F113" s="71"/>
      <c r="G113" s="68"/>
      <c r="H113" s="48">
        <f t="shared" si="7"/>
        <v>0</v>
      </c>
      <c r="I113" s="68"/>
      <c r="J113" s="68"/>
      <c r="K113" s="49">
        <f t="shared" si="8"/>
        <v>0</v>
      </c>
      <c r="L113" s="50">
        <f t="shared" si="9"/>
        <v>0</v>
      </c>
      <c r="M113" s="48">
        <f t="shared" si="10"/>
        <v>0</v>
      </c>
      <c r="N113" s="48">
        <f t="shared" si="11"/>
        <v>0</v>
      </c>
      <c r="O113" s="48">
        <f t="shared" si="12"/>
        <v>0</v>
      </c>
      <c r="P113" s="49">
        <f t="shared" si="13"/>
        <v>0</v>
      </c>
    </row>
    <row r="114" spans="1:16" ht="22.5" x14ac:dyDescent="0.2">
      <c r="A114" s="38">
        <v>11</v>
      </c>
      <c r="B114" s="39"/>
      <c r="C114" s="47" t="s">
        <v>327</v>
      </c>
      <c r="D114" s="25" t="s">
        <v>69</v>
      </c>
      <c r="E114" s="70">
        <v>10</v>
      </c>
      <c r="F114" s="71"/>
      <c r="G114" s="68"/>
      <c r="H114" s="48">
        <f t="shared" si="7"/>
        <v>0</v>
      </c>
      <c r="I114" s="68"/>
      <c r="J114" s="68"/>
      <c r="K114" s="49">
        <f t="shared" si="8"/>
        <v>0</v>
      </c>
      <c r="L114" s="50">
        <f t="shared" si="9"/>
        <v>0</v>
      </c>
      <c r="M114" s="48">
        <f t="shared" si="10"/>
        <v>0</v>
      </c>
      <c r="N114" s="48">
        <f t="shared" si="11"/>
        <v>0</v>
      </c>
      <c r="O114" s="48">
        <f t="shared" si="12"/>
        <v>0</v>
      </c>
      <c r="P114" s="49">
        <f t="shared" si="13"/>
        <v>0</v>
      </c>
    </row>
    <row r="115" spans="1:16" ht="22.5" x14ac:dyDescent="0.2">
      <c r="A115" s="38">
        <v>12</v>
      </c>
      <c r="B115" s="39"/>
      <c r="C115" s="47" t="s">
        <v>326</v>
      </c>
      <c r="D115" s="25" t="s">
        <v>69</v>
      </c>
      <c r="E115" s="70">
        <v>40</v>
      </c>
      <c r="F115" s="71"/>
      <c r="G115" s="68"/>
      <c r="H115" s="48">
        <f t="shared" si="7"/>
        <v>0</v>
      </c>
      <c r="I115" s="68"/>
      <c r="J115" s="68"/>
      <c r="K115" s="49">
        <f t="shared" si="8"/>
        <v>0</v>
      </c>
      <c r="L115" s="50">
        <f t="shared" si="9"/>
        <v>0</v>
      </c>
      <c r="M115" s="48">
        <f t="shared" si="10"/>
        <v>0</v>
      </c>
      <c r="N115" s="48">
        <f t="shared" si="11"/>
        <v>0</v>
      </c>
      <c r="O115" s="48">
        <f t="shared" si="12"/>
        <v>0</v>
      </c>
      <c r="P115" s="49">
        <f t="shared" si="13"/>
        <v>0</v>
      </c>
    </row>
    <row r="116" spans="1:16" ht="22.5" x14ac:dyDescent="0.2">
      <c r="A116" s="38">
        <v>13</v>
      </c>
      <c r="B116" s="39"/>
      <c r="C116" s="47" t="s">
        <v>328</v>
      </c>
      <c r="D116" s="25" t="s">
        <v>268</v>
      </c>
      <c r="E116" s="70">
        <v>5</v>
      </c>
      <c r="F116" s="71"/>
      <c r="G116" s="68"/>
      <c r="H116" s="48">
        <f t="shared" si="7"/>
        <v>0</v>
      </c>
      <c r="I116" s="68"/>
      <c r="J116" s="68"/>
      <c r="K116" s="49">
        <f t="shared" si="8"/>
        <v>0</v>
      </c>
      <c r="L116" s="50">
        <f t="shared" si="9"/>
        <v>0</v>
      </c>
      <c r="M116" s="48">
        <f t="shared" si="10"/>
        <v>0</v>
      </c>
      <c r="N116" s="48">
        <f t="shared" si="11"/>
        <v>0</v>
      </c>
      <c r="O116" s="48">
        <f t="shared" si="12"/>
        <v>0</v>
      </c>
      <c r="P116" s="49">
        <f t="shared" si="13"/>
        <v>0</v>
      </c>
    </row>
    <row r="117" spans="1:16" x14ac:dyDescent="0.2">
      <c r="A117" s="38">
        <v>14</v>
      </c>
      <c r="B117" s="39"/>
      <c r="C117" s="47" t="s">
        <v>329</v>
      </c>
      <c r="D117" s="25" t="s">
        <v>268</v>
      </c>
      <c r="E117" s="70">
        <v>5</v>
      </c>
      <c r="F117" s="71"/>
      <c r="G117" s="68"/>
      <c r="H117" s="48">
        <f t="shared" si="7"/>
        <v>0</v>
      </c>
      <c r="I117" s="68"/>
      <c r="J117" s="68"/>
      <c r="K117" s="49">
        <f t="shared" si="8"/>
        <v>0</v>
      </c>
      <c r="L117" s="50">
        <f t="shared" si="9"/>
        <v>0</v>
      </c>
      <c r="M117" s="48">
        <f t="shared" si="10"/>
        <v>0</v>
      </c>
      <c r="N117" s="48">
        <f t="shared" si="11"/>
        <v>0</v>
      </c>
      <c r="O117" s="48">
        <f t="shared" si="12"/>
        <v>0</v>
      </c>
      <c r="P117" s="49">
        <f t="shared" si="13"/>
        <v>0</v>
      </c>
    </row>
    <row r="118" spans="1:16" ht="23.25" thickBot="1" x14ac:dyDescent="0.25">
      <c r="A118" s="38">
        <v>15</v>
      </c>
      <c r="B118" s="39"/>
      <c r="C118" s="47" t="s">
        <v>310</v>
      </c>
      <c r="D118" s="25" t="s">
        <v>268</v>
      </c>
      <c r="E118" s="70">
        <v>5</v>
      </c>
      <c r="F118" s="71"/>
      <c r="G118" s="68"/>
      <c r="H118" s="48">
        <f t="shared" si="7"/>
        <v>0</v>
      </c>
      <c r="I118" s="68"/>
      <c r="J118" s="68"/>
      <c r="K118" s="49">
        <f t="shared" si="8"/>
        <v>0</v>
      </c>
      <c r="L118" s="50">
        <f t="shared" si="9"/>
        <v>0</v>
      </c>
      <c r="M118" s="48">
        <f t="shared" si="10"/>
        <v>0</v>
      </c>
      <c r="N118" s="48">
        <f t="shared" si="11"/>
        <v>0</v>
      </c>
      <c r="O118" s="48">
        <f t="shared" si="12"/>
        <v>0</v>
      </c>
      <c r="P118" s="49">
        <f t="shared" si="13"/>
        <v>0</v>
      </c>
    </row>
    <row r="119" spans="1:16" ht="12" thickBot="1" x14ac:dyDescent="0.25">
      <c r="A119" s="182" t="s">
        <v>126</v>
      </c>
      <c r="B119" s="183"/>
      <c r="C119" s="183"/>
      <c r="D119" s="183"/>
      <c r="E119" s="183"/>
      <c r="F119" s="183"/>
      <c r="G119" s="183"/>
      <c r="H119" s="183"/>
      <c r="I119" s="183"/>
      <c r="J119" s="183"/>
      <c r="K119" s="184"/>
      <c r="L119" s="72">
        <f>SUM(L14:L118)</f>
        <v>0</v>
      </c>
      <c r="M119" s="73">
        <f>SUM(M14:M118)</f>
        <v>0</v>
      </c>
      <c r="N119" s="73">
        <f>SUM(N14:N118)</f>
        <v>0</v>
      </c>
      <c r="O119" s="73">
        <f>SUM(O14:O118)</f>
        <v>0</v>
      </c>
      <c r="P119" s="74">
        <f>SUM(P14:P118)</f>
        <v>0</v>
      </c>
    </row>
    <row r="120" spans="1:16" x14ac:dyDescent="0.2">
      <c r="A120" s="17"/>
      <c r="B120" s="17"/>
      <c r="C120" s="17"/>
      <c r="D120" s="17"/>
      <c r="E120" s="17"/>
      <c r="F120" s="17"/>
      <c r="G120" s="17"/>
      <c r="H120" s="17"/>
      <c r="I120" s="17"/>
      <c r="J120" s="17"/>
      <c r="K120" s="17"/>
      <c r="L120" s="17"/>
      <c r="M120" s="17"/>
      <c r="N120" s="17"/>
      <c r="O120" s="17"/>
      <c r="P120" s="17"/>
    </row>
    <row r="121" spans="1:16" x14ac:dyDescent="0.2">
      <c r="A121" s="17"/>
      <c r="B121" s="17"/>
      <c r="C121" s="17"/>
      <c r="D121" s="17"/>
      <c r="E121" s="17"/>
      <c r="F121" s="17"/>
      <c r="G121" s="17"/>
      <c r="H121" s="17"/>
      <c r="I121" s="17"/>
      <c r="J121" s="17"/>
      <c r="K121" s="17"/>
      <c r="L121" s="17"/>
      <c r="M121" s="17"/>
      <c r="N121" s="17"/>
      <c r="O121" s="17"/>
      <c r="P121" s="17"/>
    </row>
    <row r="122" spans="1:16" x14ac:dyDescent="0.2">
      <c r="A122" s="1" t="s">
        <v>14</v>
      </c>
      <c r="B122" s="17"/>
      <c r="C122" s="181">
        <f>'Kops a'!C40:H40</f>
        <v>0</v>
      </c>
      <c r="D122" s="181"/>
      <c r="E122" s="181"/>
      <c r="F122" s="181"/>
      <c r="G122" s="181"/>
      <c r="H122" s="181"/>
      <c r="I122" s="17"/>
      <c r="J122" s="17"/>
      <c r="K122" s="17"/>
      <c r="L122" s="17"/>
      <c r="M122" s="17"/>
      <c r="N122" s="17"/>
      <c r="O122" s="17"/>
      <c r="P122" s="17"/>
    </row>
    <row r="123" spans="1:16" x14ac:dyDescent="0.2">
      <c r="A123" s="17"/>
      <c r="B123" s="17"/>
      <c r="C123" s="118" t="s">
        <v>15</v>
      </c>
      <c r="D123" s="118"/>
      <c r="E123" s="118"/>
      <c r="F123" s="118"/>
      <c r="G123" s="118"/>
      <c r="H123" s="118"/>
      <c r="I123" s="17"/>
      <c r="J123" s="17"/>
      <c r="K123" s="17"/>
      <c r="L123" s="17"/>
      <c r="M123" s="17"/>
      <c r="N123" s="17"/>
      <c r="O123" s="17"/>
      <c r="P123" s="17"/>
    </row>
    <row r="124" spans="1:16" x14ac:dyDescent="0.2">
      <c r="A124" s="17"/>
      <c r="B124" s="17"/>
      <c r="C124" s="17"/>
      <c r="D124" s="17"/>
      <c r="E124" s="17"/>
      <c r="F124" s="17"/>
      <c r="G124" s="17"/>
      <c r="H124" s="17"/>
      <c r="I124" s="17"/>
      <c r="J124" s="17"/>
      <c r="K124" s="17"/>
      <c r="L124" s="17"/>
      <c r="M124" s="17"/>
      <c r="N124" s="17"/>
      <c r="O124" s="17"/>
      <c r="P124" s="17"/>
    </row>
    <row r="125" spans="1:16" x14ac:dyDescent="0.2">
      <c r="A125" s="91" t="str">
        <f>'Kops a'!A43</f>
        <v>Tāme sastādīta 20__. gada __. _________</v>
      </c>
      <c r="B125" s="92"/>
      <c r="C125" s="92"/>
      <c r="D125" s="92"/>
      <c r="E125" s="17"/>
      <c r="F125" s="17"/>
      <c r="G125" s="17"/>
      <c r="H125" s="17"/>
      <c r="I125" s="17"/>
      <c r="J125" s="17"/>
      <c r="K125" s="17"/>
      <c r="L125" s="17"/>
      <c r="M125" s="17"/>
      <c r="N125" s="17"/>
      <c r="O125" s="17"/>
      <c r="P125" s="17"/>
    </row>
    <row r="126" spans="1:16" x14ac:dyDescent="0.2">
      <c r="A126" s="17"/>
      <c r="B126" s="17"/>
      <c r="C126" s="17"/>
      <c r="D126" s="17"/>
      <c r="E126" s="17"/>
      <c r="F126" s="17"/>
      <c r="G126" s="17"/>
      <c r="H126" s="17"/>
      <c r="I126" s="17"/>
      <c r="J126" s="17"/>
      <c r="K126" s="17"/>
      <c r="L126" s="17"/>
      <c r="M126" s="17"/>
      <c r="N126" s="17"/>
      <c r="O126" s="17"/>
      <c r="P126" s="17"/>
    </row>
    <row r="127" spans="1:16" x14ac:dyDescent="0.2">
      <c r="A127" s="1" t="s">
        <v>38</v>
      </c>
      <c r="B127" s="17"/>
      <c r="C127" s="181">
        <f>'Kops a'!C45:H45</f>
        <v>0</v>
      </c>
      <c r="D127" s="181"/>
      <c r="E127" s="181"/>
      <c r="F127" s="181"/>
      <c r="G127" s="181"/>
      <c r="H127" s="181"/>
      <c r="I127" s="17"/>
      <c r="J127" s="17"/>
      <c r="K127" s="17"/>
      <c r="L127" s="17"/>
      <c r="M127" s="17"/>
      <c r="N127" s="17"/>
      <c r="O127" s="17"/>
      <c r="P127" s="17"/>
    </row>
    <row r="128" spans="1:16" x14ac:dyDescent="0.2">
      <c r="A128" s="17"/>
      <c r="B128" s="17"/>
      <c r="C128" s="118" t="s">
        <v>15</v>
      </c>
      <c r="D128" s="118"/>
      <c r="E128" s="118"/>
      <c r="F128" s="118"/>
      <c r="G128" s="118"/>
      <c r="H128" s="118"/>
      <c r="I128" s="17"/>
      <c r="J128" s="17"/>
      <c r="K128" s="17"/>
      <c r="L128" s="17"/>
      <c r="M128" s="17"/>
      <c r="N128" s="17"/>
      <c r="O128" s="17"/>
      <c r="P128" s="17"/>
    </row>
    <row r="129" spans="1:16" x14ac:dyDescent="0.2">
      <c r="A129" s="17"/>
      <c r="B129" s="17"/>
      <c r="C129" s="17"/>
      <c r="D129" s="17"/>
      <c r="E129" s="17"/>
      <c r="F129" s="17"/>
      <c r="G129" s="17"/>
      <c r="H129" s="17"/>
      <c r="I129" s="17"/>
      <c r="J129" s="17"/>
      <c r="K129" s="17"/>
      <c r="L129" s="17"/>
      <c r="M129" s="17"/>
      <c r="N129" s="17"/>
      <c r="O129" s="17"/>
      <c r="P129" s="17"/>
    </row>
    <row r="130" spans="1:16" x14ac:dyDescent="0.2">
      <c r="A130" s="91" t="s">
        <v>55</v>
      </c>
      <c r="B130" s="92"/>
      <c r="C130" s="96">
        <f>'Kops a'!C48</f>
        <v>0</v>
      </c>
      <c r="D130" s="51"/>
      <c r="E130" s="17"/>
      <c r="F130" s="17"/>
      <c r="G130" s="17"/>
      <c r="H130" s="17"/>
      <c r="I130" s="17"/>
      <c r="J130" s="17"/>
      <c r="K130" s="17"/>
      <c r="L130" s="17"/>
      <c r="M130" s="17"/>
      <c r="N130" s="17"/>
      <c r="O130" s="17"/>
      <c r="P130" s="17"/>
    </row>
    <row r="131" spans="1:16" x14ac:dyDescent="0.2">
      <c r="A131" s="17"/>
      <c r="B131" s="17"/>
      <c r="C131" s="17"/>
      <c r="D131" s="17"/>
      <c r="E131" s="17"/>
      <c r="F131" s="17"/>
      <c r="G131" s="17"/>
      <c r="H131" s="17"/>
      <c r="I131" s="17"/>
      <c r="J131" s="17"/>
      <c r="K131" s="17"/>
      <c r="L131" s="17"/>
      <c r="M131" s="17"/>
      <c r="N131" s="17"/>
      <c r="O131" s="17"/>
      <c r="P131" s="17"/>
    </row>
    <row r="132" spans="1:16" x14ac:dyDescent="0.2">
      <c r="A132" s="29" t="s">
        <v>400</v>
      </c>
    </row>
    <row r="133" spans="1:16" x14ac:dyDescent="0.2">
      <c r="A133" s="29" t="s">
        <v>401</v>
      </c>
    </row>
    <row r="134" spans="1:16" x14ac:dyDescent="0.2">
      <c r="A134" s="100" t="s">
        <v>402</v>
      </c>
    </row>
  </sheetData>
  <mergeCells count="22">
    <mergeCell ref="C128:H128"/>
    <mergeCell ref="C4:I4"/>
    <mergeCell ref="F12:K12"/>
    <mergeCell ref="A9:F9"/>
    <mergeCell ref="J9:M9"/>
    <mergeCell ref="D8:L8"/>
    <mergeCell ref="A119:K119"/>
    <mergeCell ref="C122:H122"/>
    <mergeCell ref="C123:H123"/>
    <mergeCell ref="C127:H127"/>
    <mergeCell ref="N9:O9"/>
    <mergeCell ref="A12:A13"/>
    <mergeCell ref="B12:B13"/>
    <mergeCell ref="C12:C13"/>
    <mergeCell ref="D12:D13"/>
    <mergeCell ref="E12:E13"/>
    <mergeCell ref="L12:P12"/>
    <mergeCell ref="C2:I2"/>
    <mergeCell ref="C3:I3"/>
    <mergeCell ref="D5:L5"/>
    <mergeCell ref="D6:L6"/>
    <mergeCell ref="D7:L7"/>
  </mergeCells>
  <conditionalFormatting sqref="A15:B118 I15:J118 D15:G118">
    <cfRule type="cellIs" dxfId="197" priority="27" operator="equal">
      <formula>0</formula>
    </cfRule>
  </conditionalFormatting>
  <conditionalFormatting sqref="N9:O9">
    <cfRule type="cellIs" dxfId="196" priority="26" operator="equal">
      <formula>0</formula>
    </cfRule>
  </conditionalFormatting>
  <conditionalFormatting sqref="A9:F9">
    <cfRule type="containsText" dxfId="195"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94" priority="23" operator="equal">
      <formula>0</formula>
    </cfRule>
  </conditionalFormatting>
  <conditionalFormatting sqref="O10">
    <cfRule type="cellIs" dxfId="193" priority="22" operator="equal">
      <formula>"20__. gada __. _________"</formula>
    </cfRule>
  </conditionalFormatting>
  <conditionalFormatting sqref="A119:K119">
    <cfRule type="containsText" dxfId="192" priority="21" operator="containsText" text="Tiešās izmaksas kopā, t. sk. darba devēja sociālais nodoklis __.__% ">
      <formula>NOT(ISERROR(SEARCH("Tiešās izmaksas kopā, t. sk. darba devēja sociālais nodoklis __.__% ",A119)))</formula>
    </cfRule>
  </conditionalFormatting>
  <conditionalFormatting sqref="H14:H118 K14:P118 L119:P119">
    <cfRule type="cellIs" dxfId="191" priority="16" operator="equal">
      <formula>0</formula>
    </cfRule>
  </conditionalFormatting>
  <conditionalFormatting sqref="C4:I4">
    <cfRule type="cellIs" dxfId="190" priority="15" operator="equal">
      <formula>0</formula>
    </cfRule>
  </conditionalFormatting>
  <conditionalFormatting sqref="C15:C118">
    <cfRule type="cellIs" dxfId="189" priority="14" operator="equal">
      <formula>0</formula>
    </cfRule>
  </conditionalFormatting>
  <conditionalFormatting sqref="D5:L8">
    <cfRule type="cellIs" dxfId="188" priority="11" operator="equal">
      <formula>0</formula>
    </cfRule>
  </conditionalFormatting>
  <conditionalFormatting sqref="A14:B14 D14:G14">
    <cfRule type="cellIs" dxfId="187" priority="10" operator="equal">
      <formula>0</formula>
    </cfRule>
  </conditionalFormatting>
  <conditionalFormatting sqref="C14">
    <cfRule type="cellIs" dxfId="186" priority="9" operator="equal">
      <formula>0</formula>
    </cfRule>
  </conditionalFormatting>
  <conditionalFormatting sqref="I14:J14">
    <cfRule type="cellIs" dxfId="185" priority="8" operator="equal">
      <formula>0</formula>
    </cfRule>
  </conditionalFormatting>
  <conditionalFormatting sqref="P10">
    <cfRule type="cellIs" dxfId="184" priority="7" operator="equal">
      <formula>"20__. gada __. _________"</formula>
    </cfRule>
  </conditionalFormatting>
  <conditionalFormatting sqref="C127:H127">
    <cfRule type="cellIs" dxfId="183" priority="4" operator="equal">
      <formula>0</formula>
    </cfRule>
  </conditionalFormatting>
  <conditionalFormatting sqref="C122:H122">
    <cfRule type="cellIs" dxfId="182" priority="3" operator="equal">
      <formula>0</formula>
    </cfRule>
  </conditionalFormatting>
  <conditionalFormatting sqref="C127:H127 C130 C122:H122">
    <cfRule type="cellIs" dxfId="181" priority="2" operator="equal">
      <formula>0</formula>
    </cfRule>
  </conditionalFormatting>
  <conditionalFormatting sqref="D1">
    <cfRule type="cellIs" dxfId="180"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36249DFF-DD18-40B1-AB61-D280DA74812E}">
            <xm:f>NOT(ISERROR(SEARCH("Tāme sastādīta ____. gada ___. ______________",A125)))</xm:f>
            <xm:f>"Tāme sastādīta ____. gada ___. ______________"</xm:f>
            <x14:dxf>
              <font>
                <color auto="1"/>
              </font>
              <fill>
                <patternFill>
                  <bgColor rgb="FFC6EFCE"/>
                </patternFill>
              </fill>
            </x14:dxf>
          </x14:cfRule>
          <xm:sqref>A125</xm:sqref>
        </x14:conditionalFormatting>
        <x14:conditionalFormatting xmlns:xm="http://schemas.microsoft.com/office/excel/2006/main">
          <x14:cfRule type="containsText" priority="5" operator="containsText" id="{708D048F-4463-4EB3-AF79-B8653AFFB42B}">
            <xm:f>NOT(ISERROR(SEARCH("Sertifikāta Nr. _________________________________",A130)))</xm:f>
            <xm:f>"Sertifikāta Nr. _________________________________"</xm:f>
            <x14:dxf>
              <font>
                <color auto="1"/>
              </font>
              <fill>
                <patternFill>
                  <bgColor rgb="FFC6EFCE"/>
                </patternFill>
              </fill>
            </x14:dxf>
          </x14:cfRule>
          <xm:sqref>A130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Kopt a</vt:lpstr>
      <vt:lpstr>Kops a</vt:lpstr>
      <vt:lpstr>1a</vt:lpstr>
      <vt:lpstr>2a</vt:lpstr>
      <vt:lpstr>3a</vt:lpstr>
      <vt:lpstr>4a</vt:lpstr>
      <vt:lpstr>5a</vt:lpstr>
      <vt:lpstr>6a</vt:lpstr>
      <vt:lpstr>7a</vt:lpstr>
      <vt:lpstr>8a</vt:lpstr>
      <vt:lpstr>9a</vt:lpstr>
      <vt:lpstr>10a</vt:lpstr>
      <vt:lpstr>11a</vt:lpstr>
      <vt:lpstr>12a</vt:lpstr>
      <vt:lpstr>13a</vt:lpstr>
      <vt:lpstr>14a</vt:lpstr>
      <vt:lpstr>15a</vt:lpstr>
      <vt:lpstr>16a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Armands Ūbelis</dc:creator>
  <cp:lastModifiedBy>WS Projekts</cp:lastModifiedBy>
  <dcterms:created xsi:type="dcterms:W3CDTF">2019-03-11T11:42:22Z</dcterms:created>
  <dcterms:modified xsi:type="dcterms:W3CDTF">2019-10-23T08:13:53Z</dcterms:modified>
</cp:coreProperties>
</file>