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70_Piltenes_5_2\"/>
    </mc:Choice>
  </mc:AlternateContent>
  <xr:revisionPtr revIDLastSave="0" documentId="13_ncr:1_{9285CC5C-5C59-4EF6-B83E-28B747556162}" xr6:coauthVersionLast="45" xr6:coauthVersionMax="45" xr10:uidLastSave="{00000000-0000-0000-0000-000000000000}"/>
  <bookViews>
    <workbookView xWindow="-120" yWindow="-120" windowWidth="29040" windowHeight="15840" tabRatio="846" activeTab="6" xr2:uid="{5D9A5C31-EB66-4807-93B2-F9DF804BDB8A}"/>
  </bookViews>
  <sheets>
    <sheet name="Kopt a" sheetId="1" r:id="rId1"/>
    <sheet name="Kops a" sheetId="2" r:id="rId2"/>
    <sheet name="1a" sheetId="3" r:id="rId3"/>
    <sheet name="2a" sheetId="4" r:id="rId4"/>
    <sheet name="3a" sheetId="5" r:id="rId5"/>
    <sheet name="4a" sheetId="6" r:id="rId6"/>
    <sheet name="5a" sheetId="7" r:id="rId7"/>
    <sheet name="6a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" l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15" i="4"/>
  <c r="A15" i="3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C38" i="2" l="1"/>
  <c r="C30" i="2"/>
  <c r="C35" i="2" s="1"/>
  <c r="A17" i="2" l="1"/>
  <c r="A18" i="2" s="1"/>
  <c r="A19" i="2" s="1"/>
  <c r="A20" i="2" s="1"/>
  <c r="A16" i="2"/>
  <c r="C31" i="5" l="1"/>
  <c r="C28" i="5"/>
  <c r="C23" i="5"/>
  <c r="C58" i="6"/>
  <c r="C55" i="6"/>
  <c r="C50" i="6"/>
  <c r="C65" i="7"/>
  <c r="C62" i="7"/>
  <c r="C57" i="7"/>
  <c r="C180" i="8"/>
  <c r="C177" i="8"/>
  <c r="C172" i="8"/>
  <c r="C61" i="4"/>
  <c r="C58" i="4"/>
  <c r="C53" i="4"/>
  <c r="C144" i="3"/>
  <c r="C141" i="3"/>
  <c r="C136" i="3"/>
  <c r="A33" i="2"/>
  <c r="A26" i="5" s="1"/>
  <c r="P10" i="5" s="1"/>
  <c r="A139" i="3" l="1"/>
  <c r="P10" i="3" s="1"/>
  <c r="A175" i="8"/>
  <c r="P10" i="8" s="1"/>
  <c r="A53" i="6"/>
  <c r="P10" i="6" s="1"/>
  <c r="A56" i="4"/>
  <c r="P10" i="4" s="1"/>
  <c r="A60" i="7"/>
  <c r="P10" i="7" s="1"/>
  <c r="D9" i="2"/>
  <c r="D8" i="2"/>
  <c r="D7" i="2"/>
  <c r="D6" i="2"/>
  <c r="D7" i="8" l="1"/>
  <c r="D7" i="7"/>
  <c r="D7" i="6"/>
  <c r="D7" i="5"/>
  <c r="D7" i="4"/>
  <c r="D8" i="8"/>
  <c r="D8" i="7"/>
  <c r="D8" i="6"/>
  <c r="D8" i="5"/>
  <c r="D8" i="4"/>
  <c r="D5" i="8"/>
  <c r="D5" i="7"/>
  <c r="D5" i="6"/>
  <c r="D5" i="5"/>
  <c r="D5" i="4"/>
  <c r="D6" i="8"/>
  <c r="D6" i="7"/>
  <c r="D6" i="6"/>
  <c r="D6" i="5"/>
  <c r="D6" i="4"/>
  <c r="D6" i="3"/>
  <c r="D7" i="3"/>
  <c r="D5" i="3"/>
  <c r="D8" i="3"/>
  <c r="H15" i="6"/>
  <c r="H16" i="6"/>
  <c r="H17" i="6"/>
  <c r="H18" i="6"/>
  <c r="H20" i="6"/>
  <c r="H22" i="6"/>
  <c r="H23" i="6"/>
  <c r="H24" i="6"/>
  <c r="H25" i="6"/>
  <c r="H26" i="6"/>
  <c r="H28" i="6"/>
  <c r="H29" i="6"/>
  <c r="H30" i="6"/>
  <c r="H31" i="6"/>
  <c r="H34" i="6"/>
  <c r="H35" i="6"/>
  <c r="H36" i="6"/>
  <c r="H37" i="6"/>
  <c r="H38" i="6"/>
  <c r="H39" i="6"/>
  <c r="H40" i="6"/>
  <c r="H42" i="6"/>
  <c r="H43" i="6"/>
  <c r="H44" i="6"/>
  <c r="H45" i="6"/>
  <c r="H46" i="6"/>
  <c r="H15" i="7"/>
  <c r="H16" i="7"/>
  <c r="H18" i="7"/>
  <c r="H20" i="7"/>
  <c r="H22" i="7"/>
  <c r="H24" i="7"/>
  <c r="H25" i="7"/>
  <c r="H26" i="7"/>
  <c r="H27" i="7"/>
  <c r="H28" i="7"/>
  <c r="H29" i="7"/>
  <c r="H30" i="7"/>
  <c r="H31" i="7"/>
  <c r="H32" i="7"/>
  <c r="H34" i="7"/>
  <c r="H36" i="7"/>
  <c r="H38" i="7"/>
  <c r="H40" i="7"/>
  <c r="H41" i="7"/>
  <c r="H42" i="7"/>
  <c r="H43" i="7"/>
  <c r="H45" i="7"/>
  <c r="H46" i="7"/>
  <c r="H47" i="7"/>
  <c r="H48" i="7"/>
  <c r="H49" i="7"/>
  <c r="H50" i="7"/>
  <c r="H52" i="7"/>
  <c r="H53" i="7"/>
  <c r="H16" i="8"/>
  <c r="H18" i="8"/>
  <c r="H20" i="8"/>
  <c r="H22" i="8"/>
  <c r="H24" i="8"/>
  <c r="H26" i="8"/>
  <c r="H28" i="8"/>
  <c r="H30" i="8"/>
  <c r="H32" i="8"/>
  <c r="H34" i="8"/>
  <c r="H36" i="8"/>
  <c r="H38" i="8"/>
  <c r="H40" i="8"/>
  <c r="H42" i="8"/>
  <c r="H44" i="8"/>
  <c r="H48" i="8"/>
  <c r="H50" i="8"/>
  <c r="H52" i="8"/>
  <c r="H54" i="8"/>
  <c r="H56" i="8"/>
  <c r="H58" i="8"/>
  <c r="H60" i="8"/>
  <c r="H62" i="8"/>
  <c r="H64" i="8"/>
  <c r="H66" i="8"/>
  <c r="H68" i="8"/>
  <c r="H70" i="8"/>
  <c r="H72" i="8"/>
  <c r="H74" i="8"/>
  <c r="H76" i="8"/>
  <c r="H78" i="8"/>
  <c r="H80" i="8"/>
  <c r="H82" i="8"/>
  <c r="H84" i="8"/>
  <c r="H88" i="8"/>
  <c r="H90" i="8"/>
  <c r="H92" i="8"/>
  <c r="H94" i="8"/>
  <c r="H96" i="8"/>
  <c r="H98" i="8"/>
  <c r="H100" i="8"/>
  <c r="H104" i="8"/>
  <c r="H106" i="8"/>
  <c r="H108" i="8"/>
  <c r="H110" i="8"/>
  <c r="H112" i="8"/>
  <c r="H114" i="8"/>
  <c r="H116" i="8"/>
  <c r="H120" i="8"/>
  <c r="H122" i="8"/>
  <c r="H124" i="8"/>
  <c r="H126" i="8"/>
  <c r="H128" i="8"/>
  <c r="H130" i="8"/>
  <c r="H132" i="8"/>
  <c r="H134" i="8"/>
  <c r="H136" i="8"/>
  <c r="H138" i="8"/>
  <c r="H140" i="8"/>
  <c r="H142" i="8"/>
  <c r="H144" i="8"/>
  <c r="H146" i="8"/>
  <c r="H148" i="8"/>
  <c r="H150" i="8"/>
  <c r="H152" i="8"/>
  <c r="H154" i="8"/>
  <c r="H156" i="8"/>
  <c r="H158" i="8"/>
  <c r="H160" i="8"/>
  <c r="H162" i="8"/>
  <c r="H164" i="8"/>
  <c r="H166" i="8"/>
  <c r="H168" i="8"/>
  <c r="H14" i="6"/>
  <c r="H14" i="7"/>
  <c r="L28" i="6"/>
  <c r="L32" i="6"/>
  <c r="H21" i="6"/>
  <c r="H33" i="6"/>
  <c r="H41" i="6"/>
  <c r="H19" i="7"/>
  <c r="H23" i="7"/>
  <c r="H35" i="7"/>
  <c r="H39" i="7"/>
  <c r="H44" i="7"/>
  <c r="H51" i="7"/>
  <c r="H17" i="8"/>
  <c r="H21" i="8"/>
  <c r="H25" i="8"/>
  <c r="H29" i="8"/>
  <c r="H33" i="8"/>
  <c r="H37" i="8"/>
  <c r="H41" i="8"/>
  <c r="H45" i="8"/>
  <c r="H49" i="8"/>
  <c r="H53" i="8"/>
  <c r="H57" i="8"/>
  <c r="H61" i="8"/>
  <c r="H65" i="8"/>
  <c r="H69" i="8"/>
  <c r="H73" i="8"/>
  <c r="H77" i="8"/>
  <c r="H81" i="8"/>
  <c r="H85" i="8"/>
  <c r="H89" i="8"/>
  <c r="H93" i="8"/>
  <c r="H97" i="8"/>
  <c r="H101" i="8"/>
  <c r="H105" i="8"/>
  <c r="H109" i="8"/>
  <c r="H113" i="8"/>
  <c r="H117" i="8"/>
  <c r="H121" i="8"/>
  <c r="H125" i="8"/>
  <c r="H129" i="8"/>
  <c r="H133" i="8"/>
  <c r="H137" i="8"/>
  <c r="H141" i="8"/>
  <c r="H145" i="8"/>
  <c r="H149" i="8"/>
  <c r="H153" i="8"/>
  <c r="H157" i="8"/>
  <c r="H161" i="8"/>
  <c r="H165" i="8"/>
  <c r="N15" i="4"/>
  <c r="N17" i="4"/>
  <c r="N18" i="4"/>
  <c r="N19" i="4"/>
  <c r="N21" i="4"/>
  <c r="N22" i="4"/>
  <c r="N23" i="4"/>
  <c r="N25" i="4"/>
  <c r="N26" i="4"/>
  <c r="N27" i="4"/>
  <c r="N29" i="4"/>
  <c r="N30" i="4"/>
  <c r="N31" i="4"/>
  <c r="N33" i="4"/>
  <c r="N34" i="4"/>
  <c r="N35" i="4"/>
  <c r="N37" i="4"/>
  <c r="N38" i="4"/>
  <c r="N39" i="4"/>
  <c r="N41" i="4"/>
  <c r="N42" i="4"/>
  <c r="N43" i="4"/>
  <c r="N45" i="4"/>
  <c r="N46" i="4"/>
  <c r="N47" i="4"/>
  <c r="N49" i="4"/>
  <c r="N15" i="5"/>
  <c r="N16" i="5"/>
  <c r="N17" i="5"/>
  <c r="N19" i="5"/>
  <c r="N14" i="4"/>
  <c r="C20" i="2"/>
  <c r="C19" i="2"/>
  <c r="C18" i="2"/>
  <c r="C17" i="2"/>
  <c r="C16" i="2"/>
  <c r="C15" i="2"/>
  <c r="H32" i="6"/>
  <c r="H27" i="6"/>
  <c r="H19" i="6"/>
  <c r="H37" i="7"/>
  <c r="H33" i="7"/>
  <c r="H21" i="7"/>
  <c r="H17" i="7"/>
  <c r="H167" i="8"/>
  <c r="H163" i="8"/>
  <c r="H159" i="8"/>
  <c r="H155" i="8"/>
  <c r="H151" i="8"/>
  <c r="H147" i="8"/>
  <c r="H143" i="8"/>
  <c r="H139" i="8"/>
  <c r="H135" i="8"/>
  <c r="H131" i="8"/>
  <c r="H127" i="8"/>
  <c r="H123" i="8"/>
  <c r="H119" i="8"/>
  <c r="H115" i="8"/>
  <c r="H111" i="8"/>
  <c r="H107" i="8"/>
  <c r="H103" i="8"/>
  <c r="H99" i="8"/>
  <c r="H95" i="8"/>
  <c r="H91" i="8"/>
  <c r="H87" i="8"/>
  <c r="H83" i="8"/>
  <c r="H79" i="8"/>
  <c r="H75" i="8"/>
  <c r="H71" i="8"/>
  <c r="H67" i="8"/>
  <c r="H63" i="8"/>
  <c r="H59" i="8"/>
  <c r="H55" i="8"/>
  <c r="H51" i="8"/>
  <c r="H47" i="8"/>
  <c r="H43" i="8"/>
  <c r="H39" i="8"/>
  <c r="H35" i="8"/>
  <c r="H31" i="8"/>
  <c r="H27" i="8"/>
  <c r="H23" i="8"/>
  <c r="H19" i="8"/>
  <c r="H15" i="8"/>
  <c r="L19" i="5"/>
  <c r="H19" i="5"/>
  <c r="N18" i="5"/>
  <c r="L18" i="5"/>
  <c r="H18" i="5"/>
  <c r="M18" i="5" s="1"/>
  <c r="L17" i="5"/>
  <c r="H17" i="5"/>
  <c r="L16" i="5"/>
  <c r="H16" i="5"/>
  <c r="O16" i="5" s="1"/>
  <c r="L15" i="5"/>
  <c r="H15" i="5"/>
  <c r="N14" i="5"/>
  <c r="L14" i="5"/>
  <c r="H14" i="5"/>
  <c r="M14" i="5" s="1"/>
  <c r="L49" i="4"/>
  <c r="H49" i="4"/>
  <c r="N48" i="4"/>
  <c r="L48" i="4"/>
  <c r="H48" i="4"/>
  <c r="L47" i="4"/>
  <c r="H47" i="4"/>
  <c r="L46" i="4"/>
  <c r="H46" i="4"/>
  <c r="L45" i="4"/>
  <c r="H45" i="4"/>
  <c r="N44" i="4"/>
  <c r="L44" i="4"/>
  <c r="H44" i="4"/>
  <c r="L43" i="4"/>
  <c r="H43" i="4"/>
  <c r="L42" i="4"/>
  <c r="H42" i="4"/>
  <c r="M42" i="4" s="1"/>
  <c r="L41" i="4"/>
  <c r="H41" i="4"/>
  <c r="N40" i="4"/>
  <c r="L40" i="4"/>
  <c r="H40" i="4"/>
  <c r="L39" i="4"/>
  <c r="H39" i="4"/>
  <c r="L38" i="4"/>
  <c r="H38" i="4"/>
  <c r="M38" i="4" s="1"/>
  <c r="L37" i="4"/>
  <c r="H37" i="4"/>
  <c r="N36" i="4"/>
  <c r="L36" i="4"/>
  <c r="H36" i="4"/>
  <c r="L35" i="4"/>
  <c r="H35" i="4"/>
  <c r="L34" i="4"/>
  <c r="H34" i="4"/>
  <c r="L33" i="4"/>
  <c r="H33" i="4"/>
  <c r="M33" i="4" s="1"/>
  <c r="N32" i="4"/>
  <c r="L32" i="4"/>
  <c r="H32" i="4"/>
  <c r="L31" i="4"/>
  <c r="H31" i="4"/>
  <c r="L30" i="4"/>
  <c r="H30" i="4"/>
  <c r="L29" i="4"/>
  <c r="H29" i="4"/>
  <c r="M29" i="4" s="1"/>
  <c r="N28" i="4"/>
  <c r="L28" i="4"/>
  <c r="H28" i="4"/>
  <c r="L27" i="4"/>
  <c r="H27" i="4"/>
  <c r="L26" i="4"/>
  <c r="H26" i="4"/>
  <c r="L25" i="4"/>
  <c r="H25" i="4"/>
  <c r="N24" i="4"/>
  <c r="L24" i="4"/>
  <c r="H24" i="4"/>
  <c r="L23" i="4"/>
  <c r="H23" i="4"/>
  <c r="L22" i="4"/>
  <c r="H22" i="4"/>
  <c r="M22" i="4" s="1"/>
  <c r="L21" i="4"/>
  <c r="H21" i="4"/>
  <c r="N20" i="4"/>
  <c r="L20" i="4"/>
  <c r="H20" i="4"/>
  <c r="L19" i="4"/>
  <c r="H19" i="4"/>
  <c r="L18" i="4"/>
  <c r="H18" i="4"/>
  <c r="M18" i="4" s="1"/>
  <c r="L17" i="4"/>
  <c r="H17" i="4"/>
  <c r="M17" i="4" s="1"/>
  <c r="N16" i="4"/>
  <c r="L16" i="4"/>
  <c r="H16" i="4"/>
  <c r="L15" i="4"/>
  <c r="H15" i="4"/>
  <c r="L14" i="4"/>
  <c r="H14" i="4"/>
  <c r="O14" i="4" s="1"/>
  <c r="L168" i="8" l="1"/>
  <c r="L164" i="8"/>
  <c r="L160" i="8"/>
  <c r="L156" i="8"/>
  <c r="L152" i="8"/>
  <c r="L148" i="8"/>
  <c r="L144" i="8"/>
  <c r="L140" i="8"/>
  <c r="L136" i="8"/>
  <c r="L132" i="8"/>
  <c r="L128" i="8"/>
  <c r="L124" i="8"/>
  <c r="L120" i="8"/>
  <c r="L116" i="8"/>
  <c r="L112" i="8"/>
  <c r="L108" i="8"/>
  <c r="L104" i="8"/>
  <c r="L100" i="8"/>
  <c r="L96" i="8"/>
  <c r="L92" i="8"/>
  <c r="L88" i="8"/>
  <c r="L84" i="8"/>
  <c r="L80" i="8"/>
  <c r="L76" i="8"/>
  <c r="L72" i="8"/>
  <c r="L68" i="8"/>
  <c r="L64" i="8"/>
  <c r="L60" i="8"/>
  <c r="L56" i="8"/>
  <c r="L52" i="8"/>
  <c r="L48" i="8"/>
  <c r="L44" i="8"/>
  <c r="L40" i="8"/>
  <c r="L36" i="8"/>
  <c r="L32" i="8"/>
  <c r="L28" i="8"/>
  <c r="O56" i="8"/>
  <c r="O48" i="8"/>
  <c r="O80" i="8"/>
  <c r="O112" i="8"/>
  <c r="O32" i="6"/>
  <c r="O104" i="8"/>
  <c r="O96" i="8"/>
  <c r="O128" i="8"/>
  <c r="O160" i="8"/>
  <c r="O116" i="8"/>
  <c r="O36" i="8"/>
  <c r="O28" i="8"/>
  <c r="O44" i="6"/>
  <c r="O40" i="6"/>
  <c r="O36" i="6"/>
  <c r="L24" i="8"/>
  <c r="L20" i="8"/>
  <c r="L16" i="8"/>
  <c r="L22" i="7"/>
  <c r="L18" i="7"/>
  <c r="L24" i="6"/>
  <c r="L20" i="6"/>
  <c r="L16" i="6"/>
  <c r="N168" i="8"/>
  <c r="N164" i="8"/>
  <c r="N160" i="8"/>
  <c r="N156" i="8"/>
  <c r="N152" i="8"/>
  <c r="N148" i="8"/>
  <c r="N144" i="8"/>
  <c r="N140" i="8"/>
  <c r="N136" i="8"/>
  <c r="N132" i="8"/>
  <c r="N128" i="8"/>
  <c r="N48" i="7"/>
  <c r="N124" i="8"/>
  <c r="P124" i="8" s="1"/>
  <c r="N120" i="8"/>
  <c r="N116" i="8"/>
  <c r="N112" i="8"/>
  <c r="N108" i="8"/>
  <c r="N104" i="8"/>
  <c r="N100" i="8"/>
  <c r="N96" i="8"/>
  <c r="N92" i="8"/>
  <c r="N88" i="8"/>
  <c r="N84" i="8"/>
  <c r="N80" i="8"/>
  <c r="N76" i="8"/>
  <c r="N72" i="8"/>
  <c r="N68" i="8"/>
  <c r="N64" i="8"/>
  <c r="N60" i="8"/>
  <c r="N56" i="8"/>
  <c r="N52" i="8"/>
  <c r="N48" i="8"/>
  <c r="N44" i="8"/>
  <c r="N40" i="8"/>
  <c r="N36" i="8"/>
  <c r="N32" i="8"/>
  <c r="N28" i="8"/>
  <c r="N150" i="8"/>
  <c r="N54" i="8"/>
  <c r="N14" i="8"/>
  <c r="O20" i="8"/>
  <c r="N166" i="8"/>
  <c r="N134" i="8"/>
  <c r="O24" i="8"/>
  <c r="N24" i="8"/>
  <c r="N20" i="8"/>
  <c r="N16" i="8"/>
  <c r="N22" i="7"/>
  <c r="N18" i="7"/>
  <c r="P18" i="7" s="1"/>
  <c r="N24" i="6"/>
  <c r="N20" i="6"/>
  <c r="N16" i="6"/>
  <c r="L118" i="8"/>
  <c r="H118" i="8"/>
  <c r="L102" i="8"/>
  <c r="H102" i="8"/>
  <c r="L86" i="8"/>
  <c r="H86" i="8"/>
  <c r="L46" i="8"/>
  <c r="H46" i="8"/>
  <c r="N44" i="7"/>
  <c r="N32" i="6"/>
  <c r="N28" i="6"/>
  <c r="K24" i="7"/>
  <c r="N44" i="6"/>
  <c r="L44" i="6"/>
  <c r="N40" i="6"/>
  <c r="L40" i="6"/>
  <c r="N36" i="6"/>
  <c r="L36" i="6"/>
  <c r="L50" i="7"/>
  <c r="N50" i="7"/>
  <c r="N46" i="7"/>
  <c r="L46" i="7"/>
  <c r="L42" i="7"/>
  <c r="N42" i="7"/>
  <c r="N38" i="7"/>
  <c r="P38" i="7" s="1"/>
  <c r="L38" i="7"/>
  <c r="L34" i="7"/>
  <c r="N34" i="7"/>
  <c r="L30" i="7"/>
  <c r="N30" i="7"/>
  <c r="L26" i="7"/>
  <c r="N26" i="7"/>
  <c r="K36" i="7"/>
  <c r="K153" i="8"/>
  <c r="K141" i="8"/>
  <c r="K85" i="8"/>
  <c r="K37" i="8"/>
  <c r="K20" i="7"/>
  <c r="K33" i="7"/>
  <c r="O50" i="7"/>
  <c r="O34" i="7"/>
  <c r="O42" i="7"/>
  <c r="M18" i="7"/>
  <c r="O46" i="7"/>
  <c r="N35" i="7"/>
  <c r="P35" i="7" s="1"/>
  <c r="N115" i="8"/>
  <c r="K44" i="7"/>
  <c r="K49" i="8"/>
  <c r="K81" i="8"/>
  <c r="K134" i="8"/>
  <c r="K48" i="7"/>
  <c r="K45" i="8"/>
  <c r="K28" i="7"/>
  <c r="K32" i="7"/>
  <c r="K53" i="7"/>
  <c r="L139" i="8"/>
  <c r="L75" i="8"/>
  <c r="M24" i="4"/>
  <c r="M44" i="4"/>
  <c r="O44" i="4"/>
  <c r="M15" i="4"/>
  <c r="O15" i="4"/>
  <c r="O25" i="4"/>
  <c r="M27" i="4"/>
  <c r="O27" i="4"/>
  <c r="P27" i="4" s="1"/>
  <c r="M36" i="4"/>
  <c r="O36" i="4"/>
  <c r="O46" i="4"/>
  <c r="M19" i="4"/>
  <c r="P19" i="4" s="1"/>
  <c r="O19" i="4"/>
  <c r="M20" i="4"/>
  <c r="O20" i="4"/>
  <c r="O21" i="4"/>
  <c r="O22" i="4"/>
  <c r="O30" i="4"/>
  <c r="M31" i="4"/>
  <c r="O31" i="4"/>
  <c r="P31" i="4" s="1"/>
  <c r="M32" i="4"/>
  <c r="O32" i="4"/>
  <c r="O33" i="4"/>
  <c r="O41" i="4"/>
  <c r="O42" i="4"/>
  <c r="M46" i="4"/>
  <c r="O49" i="4"/>
  <c r="M23" i="4"/>
  <c r="O23" i="4"/>
  <c r="M43" i="4"/>
  <c r="O43" i="4"/>
  <c r="M16" i="4"/>
  <c r="P16" i="4" s="1"/>
  <c r="O16" i="4"/>
  <c r="O26" i="4"/>
  <c r="O37" i="4"/>
  <c r="O45" i="4"/>
  <c r="O15" i="5"/>
  <c r="M17" i="5"/>
  <c r="O17" i="5"/>
  <c r="O18" i="5"/>
  <c r="P18" i="5" s="1"/>
  <c r="O34" i="4"/>
  <c r="O17" i="4"/>
  <c r="P17" i="4" s="1"/>
  <c r="M28" i="4"/>
  <c r="O28" i="4"/>
  <c r="P28" i="4" s="1"/>
  <c r="M35" i="4"/>
  <c r="O35" i="4"/>
  <c r="O38" i="4"/>
  <c r="P38" i="4" s="1"/>
  <c r="O18" i="4"/>
  <c r="P18" i="4" s="1"/>
  <c r="O29" i="4"/>
  <c r="M34" i="4"/>
  <c r="M39" i="4"/>
  <c r="O39" i="4"/>
  <c r="P39" i="4" s="1"/>
  <c r="M40" i="4"/>
  <c r="M47" i="4"/>
  <c r="O47" i="4"/>
  <c r="M48" i="4"/>
  <c r="O19" i="5"/>
  <c r="K55" i="8"/>
  <c r="M60" i="8"/>
  <c r="O60" i="8"/>
  <c r="K86" i="8"/>
  <c r="K98" i="8"/>
  <c r="K142" i="8"/>
  <c r="K154" i="8"/>
  <c r="O38" i="7"/>
  <c r="M38" i="7"/>
  <c r="M68" i="8"/>
  <c r="O68" i="8"/>
  <c r="P68" i="8" s="1"/>
  <c r="K94" i="8"/>
  <c r="M132" i="8"/>
  <c r="O132" i="8"/>
  <c r="K138" i="8"/>
  <c r="K150" i="8"/>
  <c r="M168" i="8"/>
  <c r="O168" i="8"/>
  <c r="K31" i="8"/>
  <c r="K51" i="8"/>
  <c r="K65" i="8"/>
  <c r="K79" i="8"/>
  <c r="K90" i="8"/>
  <c r="K102" i="8"/>
  <c r="K122" i="8"/>
  <c r="K16" i="7"/>
  <c r="O30" i="7"/>
  <c r="M30" i="7"/>
  <c r="K49" i="7"/>
  <c r="K21" i="8"/>
  <c r="M64" i="8"/>
  <c r="P64" i="8" s="1"/>
  <c r="O64" i="8"/>
  <c r="M72" i="8"/>
  <c r="O72" i="8"/>
  <c r="K118" i="8"/>
  <c r="K135" i="8"/>
  <c r="O159" i="8"/>
  <c r="M164" i="8"/>
  <c r="O164" i="8"/>
  <c r="P164" i="8" s="1"/>
  <c r="K30" i="8"/>
  <c r="K34" i="8"/>
  <c r="K38" i="8"/>
  <c r="K46" i="8"/>
  <c r="K50" i="8"/>
  <c r="K54" i="8"/>
  <c r="K59" i="8"/>
  <c r="K74" i="8"/>
  <c r="K82" i="8"/>
  <c r="K106" i="8"/>
  <c r="K117" i="8"/>
  <c r="K126" i="8"/>
  <c r="M148" i="8"/>
  <c r="O148" i="8"/>
  <c r="K167" i="8"/>
  <c r="K40" i="7"/>
  <c r="K42" i="6"/>
  <c r="M16" i="6"/>
  <c r="K16" i="6"/>
  <c r="K18" i="6"/>
  <c r="O33" i="6"/>
  <c r="M142" i="8"/>
  <c r="M32" i="8"/>
  <c r="M40" i="8"/>
  <c r="M44" i="8"/>
  <c r="O44" i="8"/>
  <c r="M52" i="8"/>
  <c r="M76" i="8"/>
  <c r="O76" i="8"/>
  <c r="M84" i="8"/>
  <c r="K87" i="8"/>
  <c r="K103" i="8"/>
  <c r="M108" i="8"/>
  <c r="O108" i="8"/>
  <c r="K119" i="8"/>
  <c r="M136" i="8"/>
  <c r="K143" i="8"/>
  <c r="K146" i="8"/>
  <c r="K17" i="7"/>
  <c r="M16" i="8"/>
  <c r="K62" i="8"/>
  <c r="K66" i="8"/>
  <c r="M88" i="8"/>
  <c r="M92" i="8"/>
  <c r="P92" i="8" s="1"/>
  <c r="O92" i="8"/>
  <c r="M100" i="8"/>
  <c r="K105" i="8"/>
  <c r="K110" i="8"/>
  <c r="M120" i="8"/>
  <c r="O120" i="8"/>
  <c r="M124" i="8"/>
  <c r="O124" i="8"/>
  <c r="K130" i="8"/>
  <c r="M140" i="8"/>
  <c r="O140" i="8"/>
  <c r="M144" i="8"/>
  <c r="M152" i="8"/>
  <c r="M156" i="8"/>
  <c r="O156" i="8"/>
  <c r="K162" i="8"/>
  <c r="K52" i="7"/>
  <c r="K30" i="6"/>
  <c r="K46" i="6"/>
  <c r="N165" i="8"/>
  <c r="L165" i="8"/>
  <c r="O161" i="8"/>
  <c r="N161" i="8"/>
  <c r="L161" i="8"/>
  <c r="L157" i="8"/>
  <c r="O157" i="8"/>
  <c r="N157" i="8"/>
  <c r="O153" i="8"/>
  <c r="N153" i="8"/>
  <c r="L153" i="8"/>
  <c r="N149" i="8"/>
  <c r="L149" i="8"/>
  <c r="O149" i="8"/>
  <c r="N145" i="8"/>
  <c r="L145" i="8"/>
  <c r="O141" i="8"/>
  <c r="N141" i="8"/>
  <c r="L141" i="8"/>
  <c r="N137" i="8"/>
  <c r="L137" i="8"/>
  <c r="N133" i="8"/>
  <c r="L133" i="8"/>
  <c r="N129" i="8"/>
  <c r="M129" i="8"/>
  <c r="L129" i="8"/>
  <c r="N125" i="8"/>
  <c r="M125" i="8"/>
  <c r="L125" i="8"/>
  <c r="M121" i="8"/>
  <c r="L121" i="8"/>
  <c r="N121" i="8"/>
  <c r="M117" i="8"/>
  <c r="L117" i="8"/>
  <c r="N117" i="8"/>
  <c r="O113" i="8"/>
  <c r="N113" i="8"/>
  <c r="L113" i="8"/>
  <c r="N109" i="8"/>
  <c r="L109" i="8"/>
  <c r="O109" i="8"/>
  <c r="L105" i="8"/>
  <c r="N105" i="8"/>
  <c r="M105" i="8"/>
  <c r="O101" i="8"/>
  <c r="N101" i="8"/>
  <c r="L101" i="8"/>
  <c r="N97" i="8"/>
  <c r="L97" i="8"/>
  <c r="L93" i="8"/>
  <c r="N93" i="8"/>
  <c r="O89" i="8"/>
  <c r="N89" i="8"/>
  <c r="L89" i="8"/>
  <c r="O85" i="8"/>
  <c r="N85" i="8"/>
  <c r="L85" i="8"/>
  <c r="O81" i="8"/>
  <c r="N81" i="8"/>
  <c r="M81" i="8"/>
  <c r="L81" i="8"/>
  <c r="N77" i="8"/>
  <c r="M77" i="8"/>
  <c r="L77" i="8"/>
  <c r="N73" i="8"/>
  <c r="L73" i="8"/>
  <c r="N69" i="8"/>
  <c r="M69" i="8"/>
  <c r="L69" i="8"/>
  <c r="N65" i="8"/>
  <c r="L65" i="8"/>
  <c r="N61" i="8"/>
  <c r="L61" i="8"/>
  <c r="O61" i="8"/>
  <c r="L57" i="8"/>
  <c r="O57" i="8"/>
  <c r="N57" i="8"/>
  <c r="O53" i="8"/>
  <c r="N53" i="8"/>
  <c r="L53" i="8"/>
  <c r="N49" i="8"/>
  <c r="P49" i="8" s="1"/>
  <c r="L49" i="8"/>
  <c r="O49" i="8"/>
  <c r="L45" i="8"/>
  <c r="O45" i="8"/>
  <c r="N45" i="8"/>
  <c r="O41" i="8"/>
  <c r="N41" i="8"/>
  <c r="L41" i="8"/>
  <c r="O37" i="8"/>
  <c r="N37" i="8"/>
  <c r="L37" i="8"/>
  <c r="N33" i="8"/>
  <c r="L33" i="8"/>
  <c r="O33" i="8"/>
  <c r="L29" i="8"/>
  <c r="O29" i="8"/>
  <c r="N29" i="8"/>
  <c r="N25" i="8"/>
  <c r="L25" i="8"/>
  <c r="N21" i="8"/>
  <c r="L21" i="8"/>
  <c r="N17" i="8"/>
  <c r="L17" i="8"/>
  <c r="O51" i="7"/>
  <c r="N51" i="7"/>
  <c r="L51" i="7"/>
  <c r="O47" i="7"/>
  <c r="N47" i="7"/>
  <c r="P47" i="7" s="1"/>
  <c r="L47" i="7"/>
  <c r="N43" i="7"/>
  <c r="L43" i="7"/>
  <c r="O43" i="7"/>
  <c r="L39" i="7"/>
  <c r="O39" i="7"/>
  <c r="N39" i="7"/>
  <c r="L35" i="7"/>
  <c r="O35" i="7"/>
  <c r="L31" i="7"/>
  <c r="N31" i="7"/>
  <c r="L27" i="7"/>
  <c r="N27" i="7"/>
  <c r="O27" i="7"/>
  <c r="O23" i="7"/>
  <c r="N23" i="7"/>
  <c r="P23" i="7" s="1"/>
  <c r="L23" i="7"/>
  <c r="O19" i="7"/>
  <c r="N19" i="7"/>
  <c r="L19" i="7"/>
  <c r="O15" i="7"/>
  <c r="N15" i="7"/>
  <c r="L15" i="7"/>
  <c r="N45" i="6"/>
  <c r="M45" i="6"/>
  <c r="L45" i="6"/>
  <c r="M41" i="6"/>
  <c r="L41" i="6"/>
  <c r="N41" i="6"/>
  <c r="L37" i="6"/>
  <c r="N37" i="6"/>
  <c r="M37" i="6"/>
  <c r="N33" i="6"/>
  <c r="M33" i="6"/>
  <c r="L33" i="6"/>
  <c r="N29" i="6"/>
  <c r="M29" i="6"/>
  <c r="L29" i="6"/>
  <c r="N25" i="6"/>
  <c r="M25" i="6"/>
  <c r="L25" i="6"/>
  <c r="L21" i="6"/>
  <c r="N21" i="6"/>
  <c r="M21" i="6"/>
  <c r="L17" i="6"/>
  <c r="N17" i="6"/>
  <c r="M49" i="8"/>
  <c r="M17" i="8"/>
  <c r="M25" i="8"/>
  <c r="M97" i="8"/>
  <c r="M161" i="8"/>
  <c r="M19" i="7"/>
  <c r="M53" i="8"/>
  <c r="M45" i="8"/>
  <c r="M93" i="8"/>
  <c r="M149" i="8"/>
  <c r="M21" i="8"/>
  <c r="M57" i="8"/>
  <c r="M133" i="8"/>
  <c r="M141" i="8"/>
  <c r="P141" i="8" s="1"/>
  <c r="M145" i="8"/>
  <c r="M165" i="8"/>
  <c r="M37" i="8"/>
  <c r="M65" i="8"/>
  <c r="M73" i="8"/>
  <c r="M85" i="8"/>
  <c r="M137" i="8"/>
  <c r="M153" i="8"/>
  <c r="M47" i="7"/>
  <c r="M23" i="7"/>
  <c r="M31" i="7"/>
  <c r="M43" i="7"/>
  <c r="P43" i="7" s="1"/>
  <c r="M35" i="7"/>
  <c r="M39" i="7"/>
  <c r="O32" i="7"/>
  <c r="L14" i="8"/>
  <c r="H14" i="8"/>
  <c r="M14" i="8" s="1"/>
  <c r="K22" i="6"/>
  <c r="K26" i="6"/>
  <c r="K14" i="4"/>
  <c r="O26" i="7"/>
  <c r="O22" i="7"/>
  <c r="O18" i="7"/>
  <c r="O25" i="6"/>
  <c r="O21" i="6"/>
  <c r="O17" i="6"/>
  <c r="O14" i="5"/>
  <c r="P14" i="5" s="1"/>
  <c r="K15" i="8"/>
  <c r="K19" i="8"/>
  <c r="K21" i="6"/>
  <c r="K18" i="7"/>
  <c r="O28" i="6"/>
  <c r="O24" i="6"/>
  <c r="O20" i="6"/>
  <c r="K25" i="6"/>
  <c r="K23" i="8"/>
  <c r="K18" i="8"/>
  <c r="K26" i="8"/>
  <c r="K22" i="8"/>
  <c r="L14" i="7"/>
  <c r="N14" i="7"/>
  <c r="O14" i="6"/>
  <c r="N14" i="6"/>
  <c r="L14" i="6"/>
  <c r="P22" i="4"/>
  <c r="P33" i="4"/>
  <c r="M167" i="8"/>
  <c r="L167" i="8"/>
  <c r="N167" i="8"/>
  <c r="O163" i="8"/>
  <c r="N163" i="8"/>
  <c r="L163" i="8"/>
  <c r="M159" i="8"/>
  <c r="L159" i="8"/>
  <c r="N159" i="8"/>
  <c r="O155" i="8"/>
  <c r="N155" i="8"/>
  <c r="L155" i="8"/>
  <c r="L151" i="8"/>
  <c r="O151" i="8"/>
  <c r="N151" i="8"/>
  <c r="N147" i="8"/>
  <c r="L147" i="8"/>
  <c r="O147" i="8"/>
  <c r="L143" i="8"/>
  <c r="N143" i="8"/>
  <c r="O139" i="8"/>
  <c r="N139" i="8"/>
  <c r="N135" i="8"/>
  <c r="L135" i="8"/>
  <c r="O131" i="8"/>
  <c r="N131" i="8"/>
  <c r="L131" i="8"/>
  <c r="L127" i="8"/>
  <c r="O127" i="8"/>
  <c r="N127" i="8"/>
  <c r="O123" i="8"/>
  <c r="N123" i="8"/>
  <c r="L123" i="8"/>
  <c r="N119" i="8"/>
  <c r="L119" i="8"/>
  <c r="M115" i="8"/>
  <c r="L115" i="8"/>
  <c r="N111" i="8"/>
  <c r="M111" i="8"/>
  <c r="L111" i="8"/>
  <c r="L107" i="8"/>
  <c r="O107" i="8"/>
  <c r="N107" i="8"/>
  <c r="N103" i="8"/>
  <c r="L103" i="8"/>
  <c r="N99" i="8"/>
  <c r="M99" i="8"/>
  <c r="L99" i="8"/>
  <c r="M95" i="8"/>
  <c r="L95" i="8"/>
  <c r="N95" i="8"/>
  <c r="O91" i="8"/>
  <c r="N91" i="8"/>
  <c r="L91" i="8"/>
  <c r="N87" i="8"/>
  <c r="L87" i="8"/>
  <c r="N83" i="8"/>
  <c r="L83" i="8"/>
  <c r="L79" i="8"/>
  <c r="N79" i="8"/>
  <c r="O75" i="8"/>
  <c r="N75" i="8"/>
  <c r="N71" i="8"/>
  <c r="L71" i="8"/>
  <c r="N67" i="8"/>
  <c r="L67" i="8"/>
  <c r="O67" i="8"/>
  <c r="O63" i="8"/>
  <c r="N63" i="8"/>
  <c r="L63" i="8"/>
  <c r="N59" i="8"/>
  <c r="M59" i="8"/>
  <c r="L59" i="8"/>
  <c r="L55" i="8"/>
  <c r="O55" i="8"/>
  <c r="N55" i="8"/>
  <c r="M55" i="8"/>
  <c r="O51" i="8"/>
  <c r="N51" i="8"/>
  <c r="L51" i="8"/>
  <c r="N47" i="8"/>
  <c r="L47" i="8"/>
  <c r="L43" i="8"/>
  <c r="O43" i="8"/>
  <c r="N43" i="8"/>
  <c r="N39" i="8"/>
  <c r="M39" i="8"/>
  <c r="L39" i="8"/>
  <c r="N35" i="8"/>
  <c r="M35" i="8"/>
  <c r="L35" i="8"/>
  <c r="L31" i="8"/>
  <c r="N31" i="8"/>
  <c r="N27" i="8"/>
  <c r="L27" i="8"/>
  <c r="O27" i="8"/>
  <c r="O23" i="8"/>
  <c r="N23" i="8"/>
  <c r="L23" i="8"/>
  <c r="N19" i="8"/>
  <c r="M19" i="8"/>
  <c r="L19" i="8"/>
  <c r="O19" i="8"/>
  <c r="N15" i="8"/>
  <c r="L15" i="8"/>
  <c r="O15" i="8"/>
  <c r="N53" i="7"/>
  <c r="L53" i="7"/>
  <c r="O53" i="7"/>
  <c r="L49" i="7"/>
  <c r="O49" i="7"/>
  <c r="N49" i="7"/>
  <c r="M49" i="7"/>
  <c r="L45" i="7"/>
  <c r="N45" i="7"/>
  <c r="M45" i="7"/>
  <c r="O41" i="7"/>
  <c r="N41" i="7"/>
  <c r="L41" i="7"/>
  <c r="O37" i="7"/>
  <c r="N37" i="7"/>
  <c r="L37" i="7"/>
  <c r="M33" i="7"/>
  <c r="L33" i="7"/>
  <c r="O33" i="7"/>
  <c r="N33" i="7"/>
  <c r="O29" i="7"/>
  <c r="N29" i="7"/>
  <c r="L29" i="7"/>
  <c r="L25" i="7"/>
  <c r="O25" i="7"/>
  <c r="N25" i="7"/>
  <c r="O21" i="7"/>
  <c r="N21" i="7"/>
  <c r="L21" i="7"/>
  <c r="N17" i="7"/>
  <c r="L17" i="7"/>
  <c r="O17" i="7"/>
  <c r="L43" i="6"/>
  <c r="O43" i="6"/>
  <c r="N43" i="6"/>
  <c r="O39" i="6"/>
  <c r="N39" i="6"/>
  <c r="L39" i="6"/>
  <c r="L35" i="6"/>
  <c r="O35" i="6"/>
  <c r="N35" i="6"/>
  <c r="O31" i="6"/>
  <c r="N31" i="6"/>
  <c r="L31" i="6"/>
  <c r="L27" i="6"/>
  <c r="O27" i="6"/>
  <c r="N27" i="6"/>
  <c r="O23" i="6"/>
  <c r="N23" i="6"/>
  <c r="L23" i="6"/>
  <c r="L19" i="6"/>
  <c r="O19" i="6"/>
  <c r="N19" i="6"/>
  <c r="O15" i="6"/>
  <c r="N15" i="6"/>
  <c r="L15" i="6"/>
  <c r="M17" i="7"/>
  <c r="M53" i="7"/>
  <c r="K16" i="4"/>
  <c r="M25" i="4"/>
  <c r="M30" i="4"/>
  <c r="P30" i="4" s="1"/>
  <c r="K32" i="4"/>
  <c r="M49" i="4"/>
  <c r="P49" i="4" s="1"/>
  <c r="M21" i="4"/>
  <c r="P21" i="4" s="1"/>
  <c r="M26" i="4"/>
  <c r="P26" i="4" s="1"/>
  <c r="M37" i="4"/>
  <c r="P37" i="4" s="1"/>
  <c r="M41" i="4"/>
  <c r="M45" i="4"/>
  <c r="M16" i="5"/>
  <c r="P16" i="5" s="1"/>
  <c r="K16" i="5"/>
  <c r="K20" i="4"/>
  <c r="K36" i="4"/>
  <c r="K17" i="5"/>
  <c r="M41" i="8"/>
  <c r="K41" i="8"/>
  <c r="K67" i="8"/>
  <c r="M67" i="8"/>
  <c r="K21" i="7"/>
  <c r="M21" i="7"/>
  <c r="K29" i="7"/>
  <c r="M29" i="7"/>
  <c r="K37" i="7"/>
  <c r="M37" i="7"/>
  <c r="M17" i="6"/>
  <c r="K17" i="6"/>
  <c r="M24" i="8"/>
  <c r="K24" i="8"/>
  <c r="M33" i="8"/>
  <c r="K33" i="8"/>
  <c r="K42" i="8"/>
  <c r="M42" i="8"/>
  <c r="M61" i="8"/>
  <c r="K61" i="8"/>
  <c r="M89" i="8"/>
  <c r="K89" i="8"/>
  <c r="M101" i="8"/>
  <c r="K101" i="8"/>
  <c r="M109" i="8"/>
  <c r="K109" i="8"/>
  <c r="M116" i="8"/>
  <c r="P116" i="8" s="1"/>
  <c r="K116" i="8"/>
  <c r="K127" i="8"/>
  <c r="M127" i="8"/>
  <c r="K151" i="8"/>
  <c r="M151" i="8"/>
  <c r="M160" i="8"/>
  <c r="P160" i="8" s="1"/>
  <c r="K160" i="8"/>
  <c r="K27" i="8"/>
  <c r="M27" i="8"/>
  <c r="M29" i="8"/>
  <c r="K29" i="8"/>
  <c r="K53" i="8"/>
  <c r="K57" i="8"/>
  <c r="K70" i="8"/>
  <c r="M70" i="8"/>
  <c r="M25" i="7"/>
  <c r="K25" i="7"/>
  <c r="K34" i="7"/>
  <c r="M34" i="7"/>
  <c r="M47" i="8"/>
  <c r="M104" i="8"/>
  <c r="K104" i="8"/>
  <c r="M113" i="8"/>
  <c r="K113" i="8"/>
  <c r="K131" i="8"/>
  <c r="M131" i="8"/>
  <c r="M157" i="8"/>
  <c r="K157" i="8"/>
  <c r="K41" i="7"/>
  <c r="M41" i="7"/>
  <c r="K50" i="7"/>
  <c r="M50" i="7"/>
  <c r="P50" i="7" s="1"/>
  <c r="K68" i="8"/>
  <c r="K120" i="8"/>
  <c r="K132" i="8"/>
  <c r="K149" i="8"/>
  <c r="M158" i="8"/>
  <c r="K161" i="8"/>
  <c r="K23" i="7"/>
  <c r="K35" i="7"/>
  <c r="K43" i="7"/>
  <c r="M79" i="8"/>
  <c r="M83" i="8"/>
  <c r="M143" i="8"/>
  <c r="M20" i="6"/>
  <c r="K20" i="6"/>
  <c r="M28" i="6"/>
  <c r="K28" i="6"/>
  <c r="M36" i="6"/>
  <c r="K36" i="6"/>
  <c r="M44" i="6"/>
  <c r="P44" i="6" s="1"/>
  <c r="K44" i="6"/>
  <c r="M24" i="6"/>
  <c r="K24" i="6"/>
  <c r="M32" i="6"/>
  <c r="P32" i="6" s="1"/>
  <c r="K32" i="6"/>
  <c r="M40" i="6"/>
  <c r="P40" i="6" s="1"/>
  <c r="K40" i="6"/>
  <c r="M14" i="4"/>
  <c r="P14" i="4" s="1"/>
  <c r="P43" i="4"/>
  <c r="N20" i="5"/>
  <c r="G17" i="2" s="1"/>
  <c r="P29" i="4"/>
  <c r="P34" i="4"/>
  <c r="M166" i="8"/>
  <c r="L166" i="8"/>
  <c r="N162" i="8"/>
  <c r="M162" i="8"/>
  <c r="L162" i="8"/>
  <c r="N158" i="8"/>
  <c r="L158" i="8"/>
  <c r="M154" i="8"/>
  <c r="L154" i="8"/>
  <c r="N154" i="8"/>
  <c r="O154" i="8"/>
  <c r="M150" i="8"/>
  <c r="L150" i="8"/>
  <c r="O150" i="8"/>
  <c r="O146" i="8"/>
  <c r="N146" i="8"/>
  <c r="M146" i="8"/>
  <c r="L146" i="8"/>
  <c r="O142" i="8"/>
  <c r="N142" i="8"/>
  <c r="L142" i="8"/>
  <c r="M138" i="8"/>
  <c r="L138" i="8"/>
  <c r="N138" i="8"/>
  <c r="O138" i="8"/>
  <c r="M134" i="8"/>
  <c r="L134" i="8"/>
  <c r="O134" i="8"/>
  <c r="O130" i="8"/>
  <c r="N130" i="8"/>
  <c r="M130" i="8"/>
  <c r="L130" i="8"/>
  <c r="O126" i="8"/>
  <c r="N126" i="8"/>
  <c r="L126" i="8"/>
  <c r="M126" i="8"/>
  <c r="N122" i="8"/>
  <c r="M122" i="8"/>
  <c r="O122" i="8"/>
  <c r="L122" i="8"/>
  <c r="N118" i="8"/>
  <c r="M118" i="8"/>
  <c r="O118" i="8"/>
  <c r="N114" i="8"/>
  <c r="M114" i="8"/>
  <c r="L114" i="8"/>
  <c r="O110" i="8"/>
  <c r="N110" i="8"/>
  <c r="L110" i="8"/>
  <c r="M110" i="8"/>
  <c r="N106" i="8"/>
  <c r="M106" i="8"/>
  <c r="O106" i="8"/>
  <c r="L106" i="8"/>
  <c r="N102" i="8"/>
  <c r="M102" i="8"/>
  <c r="O102" i="8"/>
  <c r="L98" i="8"/>
  <c r="O98" i="8"/>
  <c r="N98" i="8"/>
  <c r="M98" i="8"/>
  <c r="L94" i="8"/>
  <c r="O94" i="8"/>
  <c r="M94" i="8"/>
  <c r="N94" i="8"/>
  <c r="O90" i="8"/>
  <c r="N90" i="8"/>
  <c r="M90" i="8"/>
  <c r="L90" i="8"/>
  <c r="O86" i="8"/>
  <c r="N86" i="8"/>
  <c r="M86" i="8"/>
  <c r="M82" i="8"/>
  <c r="L82" i="8"/>
  <c r="O82" i="8"/>
  <c r="N82" i="8"/>
  <c r="M78" i="8"/>
  <c r="L78" i="8"/>
  <c r="N78" i="8"/>
  <c r="L74" i="8"/>
  <c r="O74" i="8"/>
  <c r="N74" i="8"/>
  <c r="M74" i="8"/>
  <c r="L70" i="8"/>
  <c r="O70" i="8"/>
  <c r="N70" i="8"/>
  <c r="N66" i="8"/>
  <c r="M66" i="8"/>
  <c r="O66" i="8"/>
  <c r="L66" i="8"/>
  <c r="L62" i="8"/>
  <c r="O62" i="8"/>
  <c r="N62" i="8"/>
  <c r="M62" i="8"/>
  <c r="L58" i="8"/>
  <c r="N58" i="8"/>
  <c r="M58" i="8"/>
  <c r="L54" i="8"/>
  <c r="O54" i="8"/>
  <c r="M54" i="8"/>
  <c r="L50" i="8"/>
  <c r="O50" i="8"/>
  <c r="N50" i="8"/>
  <c r="M50" i="8"/>
  <c r="O46" i="8"/>
  <c r="N46" i="8"/>
  <c r="M46" i="8"/>
  <c r="O42" i="8"/>
  <c r="N42" i="8"/>
  <c r="L42" i="8"/>
  <c r="O38" i="8"/>
  <c r="N38" i="8"/>
  <c r="M38" i="8"/>
  <c r="L38" i="8"/>
  <c r="O34" i="8"/>
  <c r="N34" i="8"/>
  <c r="M34" i="8"/>
  <c r="L34" i="8"/>
  <c r="N30" i="8"/>
  <c r="M30" i="8"/>
  <c r="L30" i="8"/>
  <c r="O30" i="8"/>
  <c r="M26" i="8"/>
  <c r="L26" i="8"/>
  <c r="O26" i="8"/>
  <c r="N26" i="8"/>
  <c r="L22" i="8"/>
  <c r="O22" i="8"/>
  <c r="N22" i="8"/>
  <c r="M22" i="8"/>
  <c r="O18" i="8"/>
  <c r="N18" i="8"/>
  <c r="M18" i="8"/>
  <c r="L18" i="8"/>
  <c r="O52" i="7"/>
  <c r="N52" i="7"/>
  <c r="L52" i="7"/>
  <c r="L48" i="7"/>
  <c r="O48" i="7"/>
  <c r="O44" i="7"/>
  <c r="L44" i="7"/>
  <c r="N40" i="7"/>
  <c r="O40" i="7"/>
  <c r="L40" i="7"/>
  <c r="L36" i="7"/>
  <c r="N36" i="7"/>
  <c r="O36" i="7"/>
  <c r="N32" i="7"/>
  <c r="L32" i="7"/>
  <c r="N28" i="7"/>
  <c r="O28" i="7"/>
  <c r="L28" i="7"/>
  <c r="L24" i="7"/>
  <c r="O24" i="7"/>
  <c r="N24" i="7"/>
  <c r="L20" i="7"/>
  <c r="O20" i="7"/>
  <c r="N20" i="7"/>
  <c r="L16" i="7"/>
  <c r="N16" i="7"/>
  <c r="O16" i="7"/>
  <c r="L46" i="6"/>
  <c r="O46" i="6"/>
  <c r="N46" i="6"/>
  <c r="M46" i="6"/>
  <c r="L42" i="6"/>
  <c r="O42" i="6"/>
  <c r="N42" i="6"/>
  <c r="M42" i="6"/>
  <c r="L38" i="6"/>
  <c r="N38" i="6"/>
  <c r="M38" i="6"/>
  <c r="L34" i="6"/>
  <c r="N34" i="6"/>
  <c r="M34" i="6"/>
  <c r="M30" i="6"/>
  <c r="L30" i="6"/>
  <c r="O30" i="6"/>
  <c r="N30" i="6"/>
  <c r="M26" i="6"/>
  <c r="L26" i="6"/>
  <c r="O26" i="6"/>
  <c r="N26" i="6"/>
  <c r="M22" i="6"/>
  <c r="L22" i="6"/>
  <c r="O22" i="6"/>
  <c r="N22" i="6"/>
  <c r="M18" i="6"/>
  <c r="L18" i="6"/>
  <c r="O18" i="6"/>
  <c r="N18" i="6"/>
  <c r="M24" i="7"/>
  <c r="M16" i="7"/>
  <c r="M20" i="7"/>
  <c r="M32" i="7"/>
  <c r="M36" i="7"/>
  <c r="M28" i="7"/>
  <c r="M48" i="7"/>
  <c r="M52" i="7"/>
  <c r="K14" i="6"/>
  <c r="M14" i="6"/>
  <c r="M40" i="7"/>
  <c r="M44" i="7"/>
  <c r="P46" i="4"/>
  <c r="L20" i="5"/>
  <c r="I17" i="2" s="1"/>
  <c r="P15" i="4"/>
  <c r="P20" i="4"/>
  <c r="P23" i="4"/>
  <c r="P32" i="4"/>
  <c r="P35" i="4"/>
  <c r="P36" i="4"/>
  <c r="P17" i="5"/>
  <c r="P44" i="4"/>
  <c r="P42" i="4"/>
  <c r="P47" i="4"/>
  <c r="O14" i="7"/>
  <c r="M15" i="5"/>
  <c r="P15" i="5" s="1"/>
  <c r="M19" i="5"/>
  <c r="P19" i="5" s="1"/>
  <c r="M48" i="8"/>
  <c r="P48" i="8" s="1"/>
  <c r="K48" i="8"/>
  <c r="M56" i="8"/>
  <c r="P56" i="8" s="1"/>
  <c r="K56" i="8"/>
  <c r="K63" i="8"/>
  <c r="M63" i="8"/>
  <c r="P63" i="8" s="1"/>
  <c r="K42" i="7"/>
  <c r="M42" i="7"/>
  <c r="P42" i="7" s="1"/>
  <c r="M51" i="7"/>
  <c r="K51" i="7"/>
  <c r="K75" i="8"/>
  <c r="M75" i="8"/>
  <c r="K91" i="8"/>
  <c r="M91" i="8"/>
  <c r="P91" i="8" s="1"/>
  <c r="K107" i="8"/>
  <c r="M107" i="8"/>
  <c r="K123" i="8"/>
  <c r="M123" i="8"/>
  <c r="K22" i="7"/>
  <c r="M22" i="7"/>
  <c r="P22" i="7" s="1"/>
  <c r="M20" i="8"/>
  <c r="K20" i="8"/>
  <c r="M28" i="8"/>
  <c r="K28" i="8"/>
  <c r="M36" i="8"/>
  <c r="P36" i="8" s="1"/>
  <c r="K36" i="8"/>
  <c r="K43" i="8"/>
  <c r="M43" i="8"/>
  <c r="P43" i="8" s="1"/>
  <c r="M80" i="8"/>
  <c r="P80" i="8" s="1"/>
  <c r="K80" i="8"/>
  <c r="M96" i="8"/>
  <c r="P96" i="8" s="1"/>
  <c r="K96" i="8"/>
  <c r="M112" i="8"/>
  <c r="K112" i="8"/>
  <c r="M128" i="8"/>
  <c r="K128" i="8"/>
  <c r="K139" i="8"/>
  <c r="M139" i="8"/>
  <c r="P139" i="8" s="1"/>
  <c r="K147" i="8"/>
  <c r="M147" i="8"/>
  <c r="K155" i="8"/>
  <c r="M155" i="8"/>
  <c r="K163" i="8"/>
  <c r="M163" i="8"/>
  <c r="P163" i="8" s="1"/>
  <c r="P76" i="8"/>
  <c r="P140" i="8"/>
  <c r="P148" i="8"/>
  <c r="P156" i="8"/>
  <c r="K44" i="8"/>
  <c r="K64" i="8"/>
  <c r="K76" i="8"/>
  <c r="K92" i="8"/>
  <c r="P104" i="8"/>
  <c r="K108" i="8"/>
  <c r="P120" i="8"/>
  <c r="K124" i="8"/>
  <c r="K140" i="8"/>
  <c r="K148" i="8"/>
  <c r="K156" i="8"/>
  <c r="K164" i="8"/>
  <c r="K19" i="7"/>
  <c r="K39" i="7"/>
  <c r="M15" i="8"/>
  <c r="P15" i="8" s="1"/>
  <c r="M23" i="8"/>
  <c r="M31" i="8"/>
  <c r="M51" i="8"/>
  <c r="M71" i="8"/>
  <c r="M87" i="8"/>
  <c r="M103" i="8"/>
  <c r="M119" i="8"/>
  <c r="M135" i="8"/>
  <c r="K46" i="7"/>
  <c r="M46" i="7"/>
  <c r="K14" i="7"/>
  <c r="M14" i="7"/>
  <c r="M15" i="7"/>
  <c r="P15" i="7" s="1"/>
  <c r="K15" i="7"/>
  <c r="K26" i="7"/>
  <c r="M26" i="7"/>
  <c r="P26" i="7" s="1"/>
  <c r="M27" i="7"/>
  <c r="P27" i="7" s="1"/>
  <c r="K27" i="7"/>
  <c r="K47" i="7"/>
  <c r="M15" i="6"/>
  <c r="P15" i="6" s="1"/>
  <c r="K15" i="6"/>
  <c r="M31" i="6"/>
  <c r="P31" i="6" s="1"/>
  <c r="K31" i="6"/>
  <c r="P14" i="6"/>
  <c r="M19" i="6"/>
  <c r="K19" i="6"/>
  <c r="M35" i="6"/>
  <c r="K35" i="6"/>
  <c r="M23" i="6"/>
  <c r="K23" i="6"/>
  <c r="M39" i="6"/>
  <c r="K39" i="6"/>
  <c r="M27" i="6"/>
  <c r="P27" i="6" s="1"/>
  <c r="K27" i="6"/>
  <c r="M43" i="6"/>
  <c r="P43" i="6" s="1"/>
  <c r="K43" i="6"/>
  <c r="N50" i="4"/>
  <c r="G16" i="2" s="1"/>
  <c r="K19" i="4"/>
  <c r="K23" i="4"/>
  <c r="K27" i="4"/>
  <c r="K31" i="4"/>
  <c r="K15" i="4"/>
  <c r="K35" i="4"/>
  <c r="K39" i="4"/>
  <c r="K43" i="4"/>
  <c r="K47" i="4"/>
  <c r="L50" i="4"/>
  <c r="I16" i="2" s="1"/>
  <c r="P39" i="6" l="1"/>
  <c r="P35" i="6"/>
  <c r="P112" i="8"/>
  <c r="P20" i="8"/>
  <c r="P51" i="7"/>
  <c r="P34" i="7"/>
  <c r="P41" i="4"/>
  <c r="P147" i="8"/>
  <c r="P75" i="8"/>
  <c r="P36" i="6"/>
  <c r="P24" i="8"/>
  <c r="P108" i="8"/>
  <c r="P44" i="8"/>
  <c r="P72" i="8"/>
  <c r="P168" i="8"/>
  <c r="P46" i="7"/>
  <c r="P23" i="6"/>
  <c r="P19" i="6"/>
  <c r="P23" i="8"/>
  <c r="P128" i="8"/>
  <c r="P28" i="8"/>
  <c r="P155" i="8"/>
  <c r="P107" i="8"/>
  <c r="P51" i="8"/>
  <c r="P123" i="8"/>
  <c r="P132" i="8"/>
  <c r="P57" i="8"/>
  <c r="P30" i="7"/>
  <c r="O31" i="8"/>
  <c r="P31" i="8" s="1"/>
  <c r="O79" i="8"/>
  <c r="O162" i="8"/>
  <c r="K73" i="8"/>
  <c r="O73" i="8"/>
  <c r="P73" i="8" s="1"/>
  <c r="K93" i="8"/>
  <c r="O93" i="8"/>
  <c r="P93" i="8" s="1"/>
  <c r="K77" i="8"/>
  <c r="O77" i="8"/>
  <c r="P25" i="4"/>
  <c r="P45" i="4"/>
  <c r="K31" i="7"/>
  <c r="O31" i="7"/>
  <c r="K97" i="8"/>
  <c r="O97" i="8"/>
  <c r="P97" i="8" s="1"/>
  <c r="P21" i="6"/>
  <c r="P25" i="6"/>
  <c r="P39" i="7"/>
  <c r="P85" i="8"/>
  <c r="K58" i="8"/>
  <c r="O58" i="8"/>
  <c r="K34" i="6"/>
  <c r="O34" i="6"/>
  <c r="K38" i="6"/>
  <c r="O38" i="6"/>
  <c r="P113" i="8"/>
  <c r="P24" i="6"/>
  <c r="P60" i="8"/>
  <c r="K71" i="8"/>
  <c r="O71" i="8"/>
  <c r="K47" i="8"/>
  <c r="O47" i="8"/>
  <c r="P47" i="8" s="1"/>
  <c r="K35" i="8"/>
  <c r="O35" i="8"/>
  <c r="P35" i="8" s="1"/>
  <c r="P71" i="8"/>
  <c r="P153" i="8"/>
  <c r="O24" i="4"/>
  <c r="P24" i="4" s="1"/>
  <c r="K24" i="4"/>
  <c r="K121" i="8"/>
  <c r="O121" i="8"/>
  <c r="P121" i="8" s="1"/>
  <c r="P31" i="7"/>
  <c r="O14" i="8"/>
  <c r="P14" i="8" s="1"/>
  <c r="P27" i="8"/>
  <c r="P89" i="8"/>
  <c r="P131" i="8"/>
  <c r="P161" i="8"/>
  <c r="P77" i="8"/>
  <c r="P81" i="8"/>
  <c r="P19" i="7"/>
  <c r="K166" i="8"/>
  <c r="O166" i="8"/>
  <c r="P166" i="8" s="1"/>
  <c r="O152" i="8"/>
  <c r="P152" i="8" s="1"/>
  <c r="K152" i="8"/>
  <c r="K114" i="8"/>
  <c r="O114" i="8"/>
  <c r="P114" i="8" s="1"/>
  <c r="K158" i="8"/>
  <c r="O158" i="8"/>
  <c r="P158" i="8" s="1"/>
  <c r="K78" i="8"/>
  <c r="O78" i="8"/>
  <c r="P78" i="8" s="1"/>
  <c r="P157" i="8"/>
  <c r="P29" i="8"/>
  <c r="P101" i="8"/>
  <c r="P61" i="8"/>
  <c r="K39" i="8"/>
  <c r="O39" i="8"/>
  <c r="P39" i="8" s="1"/>
  <c r="K25" i="8"/>
  <c r="O25" i="8"/>
  <c r="K137" i="8"/>
  <c r="O137" i="8"/>
  <c r="P137" i="8" s="1"/>
  <c r="K145" i="8"/>
  <c r="O145" i="8"/>
  <c r="P145" i="8" s="1"/>
  <c r="K17" i="8"/>
  <c r="O17" i="8"/>
  <c r="P17" i="8" s="1"/>
  <c r="P149" i="8"/>
  <c r="P109" i="8"/>
  <c r="P33" i="8"/>
  <c r="P28" i="6"/>
  <c r="O135" i="8"/>
  <c r="P135" i="8" s="1"/>
  <c r="P25" i="8"/>
  <c r="K95" i="8"/>
  <c r="O95" i="8"/>
  <c r="P95" i="8" s="1"/>
  <c r="K45" i="7"/>
  <c r="O45" i="7"/>
  <c r="P45" i="7" s="1"/>
  <c r="O16" i="6"/>
  <c r="P16" i="6" s="1"/>
  <c r="P41" i="8"/>
  <c r="N47" i="6"/>
  <c r="G18" i="2" s="1"/>
  <c r="P151" i="8"/>
  <c r="O119" i="8"/>
  <c r="P119" i="8" s="1"/>
  <c r="P45" i="8"/>
  <c r="K99" i="8"/>
  <c r="O99" i="8"/>
  <c r="P99" i="8" s="1"/>
  <c r="K111" i="8"/>
  <c r="O111" i="8"/>
  <c r="P111" i="8" s="1"/>
  <c r="K83" i="8"/>
  <c r="O83" i="8"/>
  <c r="P83" i="8" s="1"/>
  <c r="P48" i="7"/>
  <c r="O103" i="8"/>
  <c r="P103" i="8" s="1"/>
  <c r="O143" i="8"/>
  <c r="P143" i="8" s="1"/>
  <c r="P127" i="8"/>
  <c r="P67" i="8"/>
  <c r="O167" i="8"/>
  <c r="P167" i="8" s="1"/>
  <c r="O59" i="8"/>
  <c r="P59" i="8" s="1"/>
  <c r="O87" i="8"/>
  <c r="P87" i="8" s="1"/>
  <c r="K44" i="4"/>
  <c r="L47" i="6"/>
  <c r="I18" i="2" s="1"/>
  <c r="P37" i="8"/>
  <c r="K115" i="8"/>
  <c r="O115" i="8"/>
  <c r="P115" i="8" s="1"/>
  <c r="P44" i="7"/>
  <c r="P146" i="8"/>
  <c r="K45" i="6"/>
  <c r="O45" i="6"/>
  <c r="P45" i="6" s="1"/>
  <c r="P53" i="7"/>
  <c r="P33" i="7"/>
  <c r="P34" i="8"/>
  <c r="P37" i="7"/>
  <c r="K37" i="6"/>
  <c r="O37" i="6"/>
  <c r="P37" i="6" s="1"/>
  <c r="K129" i="8"/>
  <c r="O129" i="8"/>
  <c r="P129" i="8" s="1"/>
  <c r="P26" i="6"/>
  <c r="P32" i="7"/>
  <c r="O16" i="8"/>
  <c r="P16" i="8" s="1"/>
  <c r="K16" i="8"/>
  <c r="K133" i="8"/>
  <c r="O133" i="8"/>
  <c r="P133" i="8" s="1"/>
  <c r="K165" i="8"/>
  <c r="O165" i="8"/>
  <c r="P165" i="8" s="1"/>
  <c r="P34" i="6"/>
  <c r="P42" i="6"/>
  <c r="P46" i="6"/>
  <c r="P54" i="8"/>
  <c r="P53" i="8"/>
  <c r="P30" i="6"/>
  <c r="K125" i="8"/>
  <c r="O125" i="8"/>
  <c r="P125" i="8" s="1"/>
  <c r="O65" i="8"/>
  <c r="P65" i="8" s="1"/>
  <c r="O117" i="8"/>
  <c r="P117" i="8" s="1"/>
  <c r="P162" i="8"/>
  <c r="K41" i="6"/>
  <c r="O41" i="6"/>
  <c r="P41" i="6" s="1"/>
  <c r="K29" i="6"/>
  <c r="O29" i="6"/>
  <c r="P29" i="6" s="1"/>
  <c r="O105" i="8"/>
  <c r="P105" i="8" s="1"/>
  <c r="K69" i="8"/>
  <c r="O69" i="8"/>
  <c r="P69" i="8" s="1"/>
  <c r="K45" i="4"/>
  <c r="K28" i="4"/>
  <c r="P19" i="8"/>
  <c r="P55" i="8"/>
  <c r="K26" i="4"/>
  <c r="K49" i="4"/>
  <c r="P159" i="8"/>
  <c r="P79" i="8"/>
  <c r="P24" i="7"/>
  <c r="P18" i="6"/>
  <c r="N54" i="7"/>
  <c r="G19" i="2" s="1"/>
  <c r="L54" i="7"/>
  <c r="I19" i="2" s="1"/>
  <c r="N169" i="8"/>
  <c r="G20" i="2" s="1"/>
  <c r="P46" i="8"/>
  <c r="P138" i="8"/>
  <c r="P17" i="7"/>
  <c r="P21" i="7"/>
  <c r="K168" i="8"/>
  <c r="P20" i="6"/>
  <c r="K38" i="7"/>
  <c r="P41" i="7"/>
  <c r="P33" i="6"/>
  <c r="P110" i="8"/>
  <c r="P17" i="6"/>
  <c r="O100" i="8"/>
  <c r="P100" i="8" s="1"/>
  <c r="K100" i="8"/>
  <c r="O88" i="8"/>
  <c r="P88" i="8" s="1"/>
  <c r="K88" i="8"/>
  <c r="K84" i="8"/>
  <c r="O84" i="8"/>
  <c r="P84" i="8" s="1"/>
  <c r="K52" i="8"/>
  <c r="O52" i="8"/>
  <c r="P52" i="8" s="1"/>
  <c r="K40" i="8"/>
  <c r="O40" i="8"/>
  <c r="P40" i="8" s="1"/>
  <c r="K33" i="6"/>
  <c r="K159" i="8"/>
  <c r="K19" i="5"/>
  <c r="K18" i="4"/>
  <c r="K17" i="4"/>
  <c r="K34" i="4"/>
  <c r="K42" i="4"/>
  <c r="K33" i="4"/>
  <c r="K22" i="4"/>
  <c r="K46" i="4"/>
  <c r="O21" i="8"/>
  <c r="K72" i="8"/>
  <c r="K30" i="7"/>
  <c r="K60" i="8"/>
  <c r="K29" i="4"/>
  <c r="K38" i="4"/>
  <c r="K18" i="5"/>
  <c r="K15" i="5"/>
  <c r="K37" i="4"/>
  <c r="P36" i="7"/>
  <c r="O144" i="8"/>
  <c r="P144" i="8" s="1"/>
  <c r="K144" i="8"/>
  <c r="K136" i="8"/>
  <c r="O136" i="8"/>
  <c r="P136" i="8" s="1"/>
  <c r="K32" i="8"/>
  <c r="O32" i="8"/>
  <c r="P32" i="8" s="1"/>
  <c r="K41" i="4"/>
  <c r="K30" i="4"/>
  <c r="K21" i="4"/>
  <c r="K25" i="4"/>
  <c r="O48" i="4"/>
  <c r="P48" i="4" s="1"/>
  <c r="K48" i="4"/>
  <c r="O40" i="4"/>
  <c r="K40" i="4"/>
  <c r="P42" i="8"/>
  <c r="K14" i="5"/>
  <c r="P62" i="8"/>
  <c r="P154" i="8"/>
  <c r="P29" i="7"/>
  <c r="L169" i="8"/>
  <c r="I20" i="2" s="1"/>
  <c r="P25" i="7"/>
  <c r="P49" i="7"/>
  <c r="P16" i="7"/>
  <c r="P118" i="8"/>
  <c r="P142" i="8"/>
  <c r="P150" i="8"/>
  <c r="P40" i="7"/>
  <c r="P20" i="7"/>
  <c r="P74" i="8"/>
  <c r="P90" i="8"/>
  <c r="P94" i="8"/>
  <c r="P106" i="8"/>
  <c r="P58" i="8"/>
  <c r="P18" i="8"/>
  <c r="P22" i="8"/>
  <c r="P126" i="8"/>
  <c r="P52" i="7"/>
  <c r="P38" i="6"/>
  <c r="P50" i="8"/>
  <c r="P130" i="8"/>
  <c r="P26" i="8"/>
  <c r="P66" i="8"/>
  <c r="P122" i="8"/>
  <c r="P134" i="8"/>
  <c r="P22" i="6"/>
  <c r="P28" i="7"/>
  <c r="P38" i="8"/>
  <c r="P70" i="8"/>
  <c r="P86" i="8"/>
  <c r="P102" i="8"/>
  <c r="P30" i="8"/>
  <c r="P82" i="8"/>
  <c r="P98" i="8"/>
  <c r="M54" i="7"/>
  <c r="F19" i="2" s="1"/>
  <c r="P14" i="7"/>
  <c r="M47" i="6"/>
  <c r="F18" i="2" s="1"/>
  <c r="M20" i="5"/>
  <c r="F17" i="2" s="1"/>
  <c r="M169" i="8"/>
  <c r="F20" i="2" s="1"/>
  <c r="M50" i="4"/>
  <c r="F16" i="2" s="1"/>
  <c r="K14" i="8" l="1"/>
  <c r="O54" i="7"/>
  <c r="H19" i="2" s="1"/>
  <c r="P40" i="4"/>
  <c r="P50" i="4" s="1"/>
  <c r="E16" i="2" s="1"/>
  <c r="O50" i="4"/>
  <c r="H16" i="2" s="1"/>
  <c r="O169" i="8"/>
  <c r="H20" i="2" s="1"/>
  <c r="P21" i="8"/>
  <c r="P169" i="8" s="1"/>
  <c r="N9" i="8" s="1"/>
  <c r="O47" i="6"/>
  <c r="H18" i="2" s="1"/>
  <c r="O20" i="5"/>
  <c r="H17" i="2" s="1"/>
  <c r="P20" i="5"/>
  <c r="E17" i="2" s="1"/>
  <c r="P54" i="7"/>
  <c r="E19" i="2" s="1"/>
  <c r="P47" i="6"/>
  <c r="N9" i="6" s="1"/>
  <c r="B16" i="2" l="1"/>
  <c r="D1" i="4"/>
  <c r="B17" i="2"/>
  <c r="D1" i="5"/>
  <c r="B19" i="2"/>
  <c r="D1" i="7"/>
  <c r="N9" i="4"/>
  <c r="E18" i="2"/>
  <c r="N9" i="5"/>
  <c r="N9" i="7"/>
  <c r="E20" i="2"/>
  <c r="B18" i="2" l="1"/>
  <c r="D1" i="6"/>
  <c r="B20" i="2"/>
  <c r="D1" i="8"/>
  <c r="H14" i="3" l="1"/>
  <c r="N132" i="3"/>
  <c r="L132" i="3"/>
  <c r="H132" i="3"/>
  <c r="N131" i="3"/>
  <c r="L131" i="3"/>
  <c r="H131" i="3"/>
  <c r="N130" i="3"/>
  <c r="L130" i="3"/>
  <c r="H130" i="3"/>
  <c r="N129" i="3"/>
  <c r="L129" i="3"/>
  <c r="H129" i="3"/>
  <c r="O129" i="3" s="1"/>
  <c r="N128" i="3"/>
  <c r="L128" i="3"/>
  <c r="H128" i="3"/>
  <c r="N127" i="3"/>
  <c r="L127" i="3"/>
  <c r="H127" i="3"/>
  <c r="N126" i="3"/>
  <c r="L126" i="3"/>
  <c r="H126" i="3"/>
  <c r="N125" i="3"/>
  <c r="L125" i="3"/>
  <c r="H125" i="3"/>
  <c r="N124" i="3"/>
  <c r="L124" i="3"/>
  <c r="H124" i="3"/>
  <c r="N123" i="3"/>
  <c r="L123" i="3"/>
  <c r="H123" i="3"/>
  <c r="N122" i="3"/>
  <c r="L122" i="3"/>
  <c r="H122" i="3"/>
  <c r="N121" i="3"/>
  <c r="L121" i="3"/>
  <c r="H121" i="3"/>
  <c r="N120" i="3"/>
  <c r="L120" i="3"/>
  <c r="H120" i="3"/>
  <c r="N119" i="3"/>
  <c r="L119" i="3"/>
  <c r="H119" i="3"/>
  <c r="N118" i="3"/>
  <c r="L118" i="3"/>
  <c r="H118" i="3"/>
  <c r="N117" i="3"/>
  <c r="L117" i="3"/>
  <c r="H117" i="3"/>
  <c r="N116" i="3"/>
  <c r="L116" i="3"/>
  <c r="H116" i="3"/>
  <c r="N115" i="3"/>
  <c r="L115" i="3"/>
  <c r="H115" i="3"/>
  <c r="N114" i="3"/>
  <c r="L114" i="3"/>
  <c r="H114" i="3"/>
  <c r="N113" i="3"/>
  <c r="L113" i="3"/>
  <c r="H113" i="3"/>
  <c r="N112" i="3"/>
  <c r="L112" i="3"/>
  <c r="H112" i="3"/>
  <c r="N111" i="3"/>
  <c r="L111" i="3"/>
  <c r="H111" i="3"/>
  <c r="N110" i="3"/>
  <c r="L110" i="3"/>
  <c r="H110" i="3"/>
  <c r="N109" i="3"/>
  <c r="L109" i="3"/>
  <c r="H109" i="3"/>
  <c r="N108" i="3"/>
  <c r="L108" i="3"/>
  <c r="H108" i="3"/>
  <c r="N107" i="3"/>
  <c r="L107" i="3"/>
  <c r="H107" i="3"/>
  <c r="N106" i="3"/>
  <c r="L106" i="3"/>
  <c r="H106" i="3"/>
  <c r="N105" i="3"/>
  <c r="L105" i="3"/>
  <c r="H105" i="3"/>
  <c r="N104" i="3"/>
  <c r="L104" i="3"/>
  <c r="H104" i="3"/>
  <c r="N103" i="3"/>
  <c r="L103" i="3"/>
  <c r="H103" i="3"/>
  <c r="N102" i="3"/>
  <c r="L102" i="3"/>
  <c r="H102" i="3"/>
  <c r="N101" i="3"/>
  <c r="L101" i="3"/>
  <c r="H101" i="3"/>
  <c r="N100" i="3"/>
  <c r="L100" i="3"/>
  <c r="H100" i="3"/>
  <c r="N99" i="3"/>
  <c r="L99" i="3"/>
  <c r="H99" i="3"/>
  <c r="N98" i="3"/>
  <c r="L98" i="3"/>
  <c r="H98" i="3"/>
  <c r="N97" i="3"/>
  <c r="L97" i="3"/>
  <c r="H97" i="3"/>
  <c r="N96" i="3"/>
  <c r="L96" i="3"/>
  <c r="H96" i="3"/>
  <c r="N95" i="3"/>
  <c r="L95" i="3"/>
  <c r="H95" i="3"/>
  <c r="N94" i="3"/>
  <c r="L94" i="3"/>
  <c r="H94" i="3"/>
  <c r="N93" i="3"/>
  <c r="L93" i="3"/>
  <c r="H93" i="3"/>
  <c r="N92" i="3"/>
  <c r="L92" i="3"/>
  <c r="H92" i="3"/>
  <c r="N91" i="3"/>
  <c r="L91" i="3"/>
  <c r="H91" i="3"/>
  <c r="N90" i="3"/>
  <c r="L90" i="3"/>
  <c r="H90" i="3"/>
  <c r="N89" i="3"/>
  <c r="L89" i="3"/>
  <c r="H89" i="3"/>
  <c r="N88" i="3"/>
  <c r="L88" i="3"/>
  <c r="H88" i="3"/>
  <c r="N87" i="3"/>
  <c r="L87" i="3"/>
  <c r="H87" i="3"/>
  <c r="N86" i="3"/>
  <c r="L86" i="3"/>
  <c r="H86" i="3"/>
  <c r="N85" i="3"/>
  <c r="L85" i="3"/>
  <c r="H85" i="3"/>
  <c r="N84" i="3"/>
  <c r="L84" i="3"/>
  <c r="H84" i="3"/>
  <c r="N83" i="3"/>
  <c r="L83" i="3"/>
  <c r="H83" i="3"/>
  <c r="N82" i="3"/>
  <c r="L82" i="3"/>
  <c r="H82" i="3"/>
  <c r="N81" i="3"/>
  <c r="L81" i="3"/>
  <c r="H81" i="3"/>
  <c r="N80" i="3"/>
  <c r="L80" i="3"/>
  <c r="H80" i="3"/>
  <c r="N79" i="3"/>
  <c r="L79" i="3"/>
  <c r="H79" i="3"/>
  <c r="N78" i="3"/>
  <c r="L78" i="3"/>
  <c r="H78" i="3"/>
  <c r="N77" i="3"/>
  <c r="L77" i="3"/>
  <c r="H77" i="3"/>
  <c r="N76" i="3"/>
  <c r="L76" i="3"/>
  <c r="H76" i="3"/>
  <c r="N75" i="3"/>
  <c r="L75" i="3"/>
  <c r="H75" i="3"/>
  <c r="N74" i="3"/>
  <c r="L74" i="3"/>
  <c r="H74" i="3"/>
  <c r="N73" i="3"/>
  <c r="L73" i="3"/>
  <c r="H73" i="3"/>
  <c r="N72" i="3"/>
  <c r="L72" i="3"/>
  <c r="H72" i="3"/>
  <c r="N71" i="3"/>
  <c r="L71" i="3"/>
  <c r="H71" i="3"/>
  <c r="N70" i="3"/>
  <c r="L70" i="3"/>
  <c r="H70" i="3"/>
  <c r="N69" i="3"/>
  <c r="L69" i="3"/>
  <c r="H69" i="3"/>
  <c r="N68" i="3"/>
  <c r="L68" i="3"/>
  <c r="H68" i="3"/>
  <c r="N67" i="3"/>
  <c r="L67" i="3"/>
  <c r="H67" i="3"/>
  <c r="N66" i="3"/>
  <c r="L66" i="3"/>
  <c r="H66" i="3"/>
  <c r="N65" i="3"/>
  <c r="L65" i="3"/>
  <c r="H65" i="3"/>
  <c r="N64" i="3"/>
  <c r="L64" i="3"/>
  <c r="H64" i="3"/>
  <c r="N63" i="3"/>
  <c r="L63" i="3"/>
  <c r="H63" i="3"/>
  <c r="N62" i="3"/>
  <c r="L62" i="3"/>
  <c r="H62" i="3"/>
  <c r="N61" i="3"/>
  <c r="L61" i="3"/>
  <c r="H61" i="3"/>
  <c r="N60" i="3"/>
  <c r="L60" i="3"/>
  <c r="H60" i="3"/>
  <c r="N59" i="3"/>
  <c r="L59" i="3"/>
  <c r="H59" i="3"/>
  <c r="N58" i="3"/>
  <c r="L58" i="3"/>
  <c r="H58" i="3"/>
  <c r="N57" i="3"/>
  <c r="L57" i="3"/>
  <c r="H57" i="3"/>
  <c r="N56" i="3"/>
  <c r="L56" i="3"/>
  <c r="H56" i="3"/>
  <c r="N55" i="3"/>
  <c r="L55" i="3"/>
  <c r="H55" i="3"/>
  <c r="N54" i="3"/>
  <c r="L54" i="3"/>
  <c r="H54" i="3"/>
  <c r="N53" i="3"/>
  <c r="L53" i="3"/>
  <c r="H53" i="3"/>
  <c r="N52" i="3"/>
  <c r="L52" i="3"/>
  <c r="H52" i="3"/>
  <c r="N51" i="3"/>
  <c r="L51" i="3"/>
  <c r="H51" i="3"/>
  <c r="N50" i="3"/>
  <c r="L50" i="3"/>
  <c r="H50" i="3"/>
  <c r="N49" i="3"/>
  <c r="L49" i="3"/>
  <c r="H49" i="3"/>
  <c r="N48" i="3"/>
  <c r="L48" i="3"/>
  <c r="H48" i="3"/>
  <c r="N47" i="3"/>
  <c r="L47" i="3"/>
  <c r="H47" i="3"/>
  <c r="N46" i="3"/>
  <c r="L46" i="3"/>
  <c r="H46" i="3"/>
  <c r="N45" i="3"/>
  <c r="L45" i="3"/>
  <c r="H45" i="3"/>
  <c r="N44" i="3"/>
  <c r="L44" i="3"/>
  <c r="H44" i="3"/>
  <c r="N43" i="3"/>
  <c r="L43" i="3"/>
  <c r="H43" i="3"/>
  <c r="N42" i="3"/>
  <c r="L42" i="3"/>
  <c r="H42" i="3"/>
  <c r="N41" i="3"/>
  <c r="L41" i="3"/>
  <c r="H41" i="3"/>
  <c r="N40" i="3"/>
  <c r="L40" i="3"/>
  <c r="H40" i="3"/>
  <c r="N39" i="3"/>
  <c r="L39" i="3"/>
  <c r="H39" i="3"/>
  <c r="N38" i="3"/>
  <c r="L38" i="3"/>
  <c r="H38" i="3"/>
  <c r="N37" i="3"/>
  <c r="L37" i="3"/>
  <c r="H37" i="3"/>
  <c r="N36" i="3"/>
  <c r="L36" i="3"/>
  <c r="H36" i="3"/>
  <c r="N35" i="3"/>
  <c r="L35" i="3"/>
  <c r="H35" i="3"/>
  <c r="N34" i="3"/>
  <c r="L34" i="3"/>
  <c r="H34" i="3"/>
  <c r="N33" i="3"/>
  <c r="L33" i="3"/>
  <c r="H33" i="3"/>
  <c r="N32" i="3"/>
  <c r="L32" i="3"/>
  <c r="H32" i="3"/>
  <c r="N31" i="3"/>
  <c r="L31" i="3"/>
  <c r="H31" i="3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M14" i="3"/>
  <c r="L14" i="3"/>
  <c r="O93" i="3" l="1"/>
  <c r="O94" i="3"/>
  <c r="O109" i="3"/>
  <c r="M111" i="3"/>
  <c r="O111" i="3"/>
  <c r="O125" i="3"/>
  <c r="M127" i="3"/>
  <c r="O127" i="3"/>
  <c r="O53" i="3"/>
  <c r="O54" i="3"/>
  <c r="M55" i="3"/>
  <c r="O55" i="3"/>
  <c r="M56" i="3"/>
  <c r="O56" i="3"/>
  <c r="O69" i="3"/>
  <c r="O70" i="3"/>
  <c r="M71" i="3"/>
  <c r="O71" i="3"/>
  <c r="M72" i="3"/>
  <c r="O72" i="3"/>
  <c r="O85" i="3"/>
  <c r="O86" i="3"/>
  <c r="M87" i="3"/>
  <c r="O87" i="3"/>
  <c r="M88" i="3"/>
  <c r="O88" i="3"/>
  <c r="O101" i="3"/>
  <c r="O102" i="3"/>
  <c r="M103" i="3"/>
  <c r="O103" i="3"/>
  <c r="M104" i="3"/>
  <c r="O104" i="3"/>
  <c r="O117" i="3"/>
  <c r="O118" i="3"/>
  <c r="M119" i="3"/>
  <c r="O119" i="3"/>
  <c r="M120" i="3"/>
  <c r="O120" i="3"/>
  <c r="O130" i="3"/>
  <c r="M131" i="3"/>
  <c r="O131" i="3"/>
  <c r="O15" i="3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M28" i="3"/>
  <c r="O28" i="3"/>
  <c r="M29" i="3"/>
  <c r="O29" i="3"/>
  <c r="O30" i="3"/>
  <c r="O31" i="3"/>
  <c r="M32" i="3"/>
  <c r="O32" i="3"/>
  <c r="M33" i="3"/>
  <c r="O33" i="3"/>
  <c r="O34" i="3"/>
  <c r="O35" i="3"/>
  <c r="M36" i="3"/>
  <c r="O36" i="3"/>
  <c r="M37" i="3"/>
  <c r="O37" i="3"/>
  <c r="O38" i="3"/>
  <c r="O39" i="3"/>
  <c r="M40" i="3"/>
  <c r="O40" i="3"/>
  <c r="M41" i="3"/>
  <c r="O41" i="3"/>
  <c r="O42" i="3"/>
  <c r="M43" i="3"/>
  <c r="O43" i="3"/>
  <c r="M44" i="3"/>
  <c r="O57" i="3"/>
  <c r="O58" i="3"/>
  <c r="M59" i="3"/>
  <c r="O59" i="3"/>
  <c r="M60" i="3"/>
  <c r="O73" i="3"/>
  <c r="O74" i="3"/>
  <c r="M75" i="3"/>
  <c r="O75" i="3"/>
  <c r="M76" i="3"/>
  <c r="O89" i="3"/>
  <c r="O90" i="3"/>
  <c r="M91" i="3"/>
  <c r="O91" i="3"/>
  <c r="M92" i="3"/>
  <c r="O105" i="3"/>
  <c r="O106" i="3"/>
  <c r="M107" i="3"/>
  <c r="O107" i="3"/>
  <c r="M108" i="3"/>
  <c r="O121" i="3"/>
  <c r="O122" i="3"/>
  <c r="M123" i="3"/>
  <c r="O123" i="3"/>
  <c r="M124" i="3"/>
  <c r="M129" i="3"/>
  <c r="P129" i="3" s="1"/>
  <c r="M96" i="3"/>
  <c r="O96" i="3"/>
  <c r="M112" i="3"/>
  <c r="O112" i="3"/>
  <c r="O126" i="3"/>
  <c r="M128" i="3"/>
  <c r="O128" i="3"/>
  <c r="O45" i="3"/>
  <c r="O46" i="3"/>
  <c r="M47" i="3"/>
  <c r="O47" i="3"/>
  <c r="M48" i="3"/>
  <c r="O48" i="3"/>
  <c r="O61" i="3"/>
  <c r="O62" i="3"/>
  <c r="M63" i="3"/>
  <c r="O63" i="3"/>
  <c r="M64" i="3"/>
  <c r="O64" i="3"/>
  <c r="O77" i="3"/>
  <c r="O78" i="3"/>
  <c r="M79" i="3"/>
  <c r="O79" i="3"/>
  <c r="M80" i="3"/>
  <c r="O80" i="3"/>
  <c r="M95" i="3"/>
  <c r="O95" i="3"/>
  <c r="O110" i="3"/>
  <c r="O49" i="3"/>
  <c r="O50" i="3"/>
  <c r="M51" i="3"/>
  <c r="O51" i="3"/>
  <c r="M52" i="3"/>
  <c r="O65" i="3"/>
  <c r="O66" i="3"/>
  <c r="M67" i="3"/>
  <c r="O67" i="3"/>
  <c r="M68" i="3"/>
  <c r="O81" i="3"/>
  <c r="O82" i="3"/>
  <c r="M83" i="3"/>
  <c r="O83" i="3"/>
  <c r="M84" i="3"/>
  <c r="O97" i="3"/>
  <c r="O98" i="3"/>
  <c r="M99" i="3"/>
  <c r="O99" i="3"/>
  <c r="M100" i="3"/>
  <c r="K112" i="3"/>
  <c r="O113" i="3"/>
  <c r="O114" i="3"/>
  <c r="M115" i="3"/>
  <c r="O115" i="3"/>
  <c r="M116" i="3"/>
  <c r="K129" i="3"/>
  <c r="M132" i="3"/>
  <c r="O132" i="3"/>
  <c r="O14" i="3"/>
  <c r="P14" i="3" s="1"/>
  <c r="M18" i="3"/>
  <c r="M22" i="3"/>
  <c r="M26" i="3"/>
  <c r="M30" i="3"/>
  <c r="M34" i="3"/>
  <c r="M38" i="3"/>
  <c r="M42" i="3"/>
  <c r="M45" i="3"/>
  <c r="M49" i="3"/>
  <c r="M53" i="3"/>
  <c r="M57" i="3"/>
  <c r="M61" i="3"/>
  <c r="M65" i="3"/>
  <c r="M69" i="3"/>
  <c r="K71" i="3"/>
  <c r="M73" i="3"/>
  <c r="M77" i="3"/>
  <c r="M81" i="3"/>
  <c r="M85" i="3"/>
  <c r="M89" i="3"/>
  <c r="M93" i="3"/>
  <c r="M97" i="3"/>
  <c r="M101" i="3"/>
  <c r="P101" i="3" s="1"/>
  <c r="K103" i="3"/>
  <c r="M105" i="3"/>
  <c r="M109" i="3"/>
  <c r="M113" i="3"/>
  <c r="M117" i="3"/>
  <c r="K119" i="3"/>
  <c r="M121" i="3"/>
  <c r="K123" i="3"/>
  <c r="M125" i="3"/>
  <c r="L133" i="3"/>
  <c r="M15" i="3"/>
  <c r="M19" i="3"/>
  <c r="M23" i="3"/>
  <c r="M27" i="3"/>
  <c r="M31" i="3"/>
  <c r="M35" i="3"/>
  <c r="M39" i="3"/>
  <c r="M46" i="3"/>
  <c r="M50" i="3"/>
  <c r="M54" i="3"/>
  <c r="M58" i="3"/>
  <c r="M62" i="3"/>
  <c r="M66" i="3"/>
  <c r="M70" i="3"/>
  <c r="M74" i="3"/>
  <c r="M78" i="3"/>
  <c r="M82" i="3"/>
  <c r="M86" i="3"/>
  <c r="M90" i="3"/>
  <c r="M94" i="3"/>
  <c r="M98" i="3"/>
  <c r="M102" i="3"/>
  <c r="M106" i="3"/>
  <c r="M110" i="3"/>
  <c r="M114" i="3"/>
  <c r="M118" i="3"/>
  <c r="M122" i="3"/>
  <c r="M126" i="3"/>
  <c r="M130" i="3"/>
  <c r="K131" i="3"/>
  <c r="N133" i="3"/>
  <c r="P128" i="3" l="1"/>
  <c r="P41" i="3"/>
  <c r="P125" i="3"/>
  <c r="P117" i="3"/>
  <c r="P18" i="3"/>
  <c r="P16" i="3"/>
  <c r="P85" i="3"/>
  <c r="P26" i="3"/>
  <c r="P88" i="3"/>
  <c r="P54" i="3"/>
  <c r="P57" i="3"/>
  <c r="P106" i="3"/>
  <c r="P109" i="3"/>
  <c r="P21" i="3"/>
  <c r="P120" i="3"/>
  <c r="P103" i="3"/>
  <c r="P86" i="3"/>
  <c r="P73" i="3"/>
  <c r="P56" i="3"/>
  <c r="P105" i="3"/>
  <c r="P127" i="3"/>
  <c r="P71" i="3"/>
  <c r="P94" i="3"/>
  <c r="P53" i="3"/>
  <c r="P42" i="3"/>
  <c r="P34" i="3"/>
  <c r="P89" i="3"/>
  <c r="P30" i="3"/>
  <c r="P83" i="3"/>
  <c r="P80" i="3"/>
  <c r="P48" i="3"/>
  <c r="P130" i="3"/>
  <c r="P114" i="3"/>
  <c r="P121" i="3"/>
  <c r="P69" i="3"/>
  <c r="P38" i="3"/>
  <c r="P22" i="3"/>
  <c r="K127" i="3"/>
  <c r="P110" i="3"/>
  <c r="P77" i="3"/>
  <c r="P112" i="3"/>
  <c r="P107" i="3"/>
  <c r="P75" i="3"/>
  <c r="P43" i="3"/>
  <c r="P36" i="3"/>
  <c r="P33" i="3"/>
  <c r="P28" i="3"/>
  <c r="P25" i="3"/>
  <c r="P20" i="3"/>
  <c r="P17" i="3"/>
  <c r="P119" i="3"/>
  <c r="P104" i="3"/>
  <c r="P87" i="3"/>
  <c r="P72" i="3"/>
  <c r="P55" i="3"/>
  <c r="P111" i="3"/>
  <c r="K128" i="3"/>
  <c r="P31" i="3"/>
  <c r="K87" i="3"/>
  <c r="K75" i="3"/>
  <c r="P65" i="3"/>
  <c r="K20" i="3"/>
  <c r="P102" i="3"/>
  <c r="P70" i="3"/>
  <c r="K41" i="3"/>
  <c r="P97" i="3"/>
  <c r="P45" i="3"/>
  <c r="P131" i="3"/>
  <c r="P91" i="3"/>
  <c r="P59" i="3"/>
  <c r="P40" i="3"/>
  <c r="P37" i="3"/>
  <c r="P32" i="3"/>
  <c r="P29" i="3"/>
  <c r="P24" i="3"/>
  <c r="P46" i="3"/>
  <c r="P78" i="3"/>
  <c r="K107" i="3"/>
  <c r="K28" i="3"/>
  <c r="P39" i="3"/>
  <c r="K17" i="3"/>
  <c r="K25" i="3"/>
  <c r="P15" i="3"/>
  <c r="P93" i="3"/>
  <c r="K36" i="3"/>
  <c r="P50" i="3"/>
  <c r="P122" i="3"/>
  <c r="P90" i="3"/>
  <c r="P58" i="3"/>
  <c r="K33" i="3"/>
  <c r="P23" i="3"/>
  <c r="K111" i="3"/>
  <c r="K55" i="3"/>
  <c r="K43" i="3"/>
  <c r="P98" i="3"/>
  <c r="P66" i="3"/>
  <c r="K83" i="3"/>
  <c r="K63" i="3"/>
  <c r="P81" i="3"/>
  <c r="P99" i="3"/>
  <c r="P64" i="3"/>
  <c r="P96" i="3"/>
  <c r="P123" i="3"/>
  <c r="K51" i="3"/>
  <c r="K104" i="3"/>
  <c r="P126" i="3"/>
  <c r="P62" i="3"/>
  <c r="K37" i="3"/>
  <c r="K29" i="3"/>
  <c r="P74" i="3"/>
  <c r="P35" i="3"/>
  <c r="P27" i="3"/>
  <c r="P19" i="3"/>
  <c r="G15" i="2"/>
  <c r="K21" i="3"/>
  <c r="P118" i="3"/>
  <c r="K16" i="3"/>
  <c r="K59" i="3"/>
  <c r="K91" i="3"/>
  <c r="K47" i="3"/>
  <c r="K40" i="3"/>
  <c r="K32" i="3"/>
  <c r="K24" i="3"/>
  <c r="K115" i="3"/>
  <c r="K99" i="3"/>
  <c r="K95" i="3"/>
  <c r="K79" i="3"/>
  <c r="P61" i="3"/>
  <c r="K97" i="3"/>
  <c r="P115" i="3"/>
  <c r="P132" i="3"/>
  <c r="K98" i="3"/>
  <c r="K89" i="3"/>
  <c r="K58" i="3"/>
  <c r="K90" i="3"/>
  <c r="K57" i="3"/>
  <c r="K64" i="3"/>
  <c r="K122" i="3"/>
  <c r="K66" i="3"/>
  <c r="P95" i="3"/>
  <c r="P79" i="3"/>
  <c r="K77" i="3"/>
  <c r="P63" i="3"/>
  <c r="K61" i="3"/>
  <c r="P47" i="3"/>
  <c r="K45" i="3"/>
  <c r="P49" i="3"/>
  <c r="K121" i="3"/>
  <c r="K67" i="3"/>
  <c r="P113" i="3"/>
  <c r="K80" i="3"/>
  <c r="P67" i="3"/>
  <c r="K65" i="3"/>
  <c r="P51" i="3"/>
  <c r="K48" i="3"/>
  <c r="K110" i="3"/>
  <c r="K78" i="3"/>
  <c r="K62" i="3"/>
  <c r="K46" i="3"/>
  <c r="O84" i="3"/>
  <c r="P84" i="3" s="1"/>
  <c r="K84" i="3"/>
  <c r="K108" i="3"/>
  <c r="O108" i="3"/>
  <c r="P108" i="3" s="1"/>
  <c r="K44" i="3"/>
  <c r="O44" i="3"/>
  <c r="P44" i="3" s="1"/>
  <c r="K113" i="3"/>
  <c r="K82" i="3"/>
  <c r="O68" i="3"/>
  <c r="P68" i="3" s="1"/>
  <c r="K68" i="3"/>
  <c r="K49" i="3"/>
  <c r="K126" i="3"/>
  <c r="K106" i="3"/>
  <c r="K92" i="3"/>
  <c r="O92" i="3"/>
  <c r="P92" i="3" s="1"/>
  <c r="K88" i="3"/>
  <c r="K73" i="3"/>
  <c r="K39" i="3"/>
  <c r="K35" i="3"/>
  <c r="K31" i="3"/>
  <c r="K27" i="3"/>
  <c r="K23" i="3"/>
  <c r="K19" i="3"/>
  <c r="K15" i="3"/>
  <c r="K118" i="3"/>
  <c r="K102" i="3"/>
  <c r="K86" i="3"/>
  <c r="K70" i="3"/>
  <c r="K54" i="3"/>
  <c r="K125" i="3"/>
  <c r="K109" i="3"/>
  <c r="K93" i="3"/>
  <c r="P82" i="3"/>
  <c r="O116" i="3"/>
  <c r="P116" i="3" s="1"/>
  <c r="K116" i="3"/>
  <c r="O52" i="3"/>
  <c r="P52" i="3" s="1"/>
  <c r="K52" i="3"/>
  <c r="K76" i="3"/>
  <c r="O76" i="3"/>
  <c r="P76" i="3" s="1"/>
  <c r="K72" i="3"/>
  <c r="K132" i="3"/>
  <c r="K114" i="3"/>
  <c r="O100" i="3"/>
  <c r="P100" i="3" s="1"/>
  <c r="K100" i="3"/>
  <c r="K96" i="3"/>
  <c r="K81" i="3"/>
  <c r="K50" i="3"/>
  <c r="K124" i="3"/>
  <c r="O124" i="3"/>
  <c r="P124" i="3" s="1"/>
  <c r="K120" i="3"/>
  <c r="K105" i="3"/>
  <c r="K74" i="3"/>
  <c r="K60" i="3"/>
  <c r="O60" i="3"/>
  <c r="P60" i="3" s="1"/>
  <c r="K56" i="3"/>
  <c r="K42" i="3"/>
  <c r="K38" i="3"/>
  <c r="K34" i="3"/>
  <c r="K30" i="3"/>
  <c r="K26" i="3"/>
  <c r="K22" i="3"/>
  <c r="K18" i="3"/>
  <c r="K130" i="3"/>
  <c r="K117" i="3"/>
  <c r="K101" i="3"/>
  <c r="K85" i="3"/>
  <c r="K69" i="3"/>
  <c r="K53" i="3"/>
  <c r="K94" i="3"/>
  <c r="K14" i="3"/>
  <c r="I15" i="2"/>
  <c r="M133" i="3"/>
  <c r="P133" i="3" l="1"/>
  <c r="O133" i="3"/>
  <c r="F15" i="2"/>
  <c r="H15" i="2" l="1"/>
  <c r="N9" i="3"/>
  <c r="E15" i="2"/>
  <c r="B15" i="2" l="1"/>
  <c r="D1" i="3"/>
  <c r="I21" i="2"/>
  <c r="H21" i="2"/>
  <c r="G21" i="2"/>
  <c r="F21" i="2"/>
  <c r="E21" i="2"/>
  <c r="E24" i="2" s="1"/>
  <c r="D11" i="2" l="1"/>
  <c r="E22" i="2"/>
  <c r="E23" i="2" s="1"/>
  <c r="E25" i="2" l="1"/>
  <c r="E26" i="2" s="1"/>
  <c r="E27" i="2" s="1"/>
  <c r="D10" i="2" l="1"/>
  <c r="C19" i="1"/>
  <c r="C20" i="1" s="1"/>
  <c r="C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B13" authorId="0" shapeId="0" xr:uid="{2E0E01C3-FB58-43BE-AB46-9692B915B0F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F40915A2-04FB-4C17-9D18-DBD94EEFC746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30145459-9F14-4897-880A-8B7CA7CB836F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ACE65B1-FFD8-4DA2-B717-8F1E9C76343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74D905C-5425-414D-A72C-AFAF66E2F5E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ADEED920-9AD0-4180-BF9D-F1CBE25E4AB5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9314ADE6-860E-4D52-9A0A-5EE9BC835BE8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FFA137F-BD3E-4DAF-A883-C8679B084C1C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<sst xmlns="http://schemas.openxmlformats.org/spreadsheetml/2006/main" count="1253" uniqueCount="381">
  <si>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</si>
  <si>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</si>
  <si>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</si>
  <si>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</si>
  <si>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</si>
  <si>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</si>
  <si>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</si>
  <si>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</si>
  <si>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</si>
  <si>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</si>
  <si>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</si>
  <si>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</si>
  <si>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</si>
  <si>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</si>
  <si>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</si>
  <si>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</si>
  <si>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</si>
  <si>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</si>
  <si>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</si>
  <si>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</si>
  <si>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</si>
  <si>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</si>
  <si>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</si>
  <si>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</si>
  <si>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</si>
  <si>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</si>
  <si>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</si>
  <si>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</si>
  <si>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</si>
  <si>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</si>
  <si>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</si>
  <si>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</si>
  <si>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</si>
  <si>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</si>
  <si>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</si>
  <si>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</si>
  <si>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</si>
  <si>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</si>
  <si>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</si>
  <si>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</si>
  <si>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</si>
  <si>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</si>
  <si>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</si>
  <si>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</si>
  <si>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</si>
  <si>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</si>
  <si>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</si>
  <si>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</si>
  <si>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</si>
  <si>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</si>
  <si>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</si>
  <si>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</si>
  <si>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</si>
  <si>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</si>
  <si>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</si>
  <si>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Ievērībai!</t>
  </si>
  <si>
    <t>Pretendents ir tiesīgs izmantot tikai Pasūtītāja pievienoto būvizmaksu noteikšanas tāmes veidni.</t>
  </si>
  <si>
    <t>Piezīme:</t>
  </si>
  <si>
    <t xml:space="preserve">• Siltināšanas un apmešanas darbi veicami saskaņā ar ETAG 004 „Eiropas tehniskā apstiprinājuma pamatnostādne ārējās siltumizolācijas sistēmām un apmetumam” </t>
  </si>
  <si>
    <t>• Visiem būvmateriāliem jābūt marķētiem ar CE zīmi.</t>
  </si>
  <si>
    <t>Daudzdzīvokļu dzīvojamā ēka</t>
  </si>
  <si>
    <t>Dzīvojamas ēkas fasādes vienkāršota atjaunošana</t>
  </si>
  <si>
    <t>Piltenes iela 5, Liepāja</t>
  </si>
  <si>
    <t>EA-80-16</t>
  </si>
  <si>
    <t>Daudzdzīvokļu dzīvojamas ēkas Piltenes ielā 5, Liepājā, energoefektivitātes paaugstināšanas pasākumi</t>
  </si>
  <si>
    <t>Finanšu rezerve</t>
  </si>
  <si>
    <t>līg.c.</t>
  </si>
  <si>
    <t>Metāla nožogojuma montāža, h=2,0 m</t>
  </si>
  <si>
    <t>m</t>
  </si>
  <si>
    <t>Ieejas mezglu koka nojumju izveidošana</t>
  </si>
  <si>
    <t>gab</t>
  </si>
  <si>
    <t xml:space="preserve">Sastatņu montēšana, t.sk. siets </t>
  </si>
  <si>
    <t>m²</t>
  </si>
  <si>
    <t>Būvtāfeles uzstādīšana</t>
  </si>
  <si>
    <t>gb</t>
  </si>
  <si>
    <t>Būvgružu konteineru izvietošana</t>
  </si>
  <si>
    <t>Pārvietojamās moduļmājas uzstādīšana (paredzēts 24 cilvēkiem).</t>
  </si>
  <si>
    <t>Moduļu tualetes uzstādīšana</t>
  </si>
  <si>
    <t>Instrumentu noliktavas uzstādīšana</t>
  </si>
  <si>
    <t>Esošo skārda āra palodžu demontāža, b=0,25</t>
  </si>
  <si>
    <t>Esošo koka logu demontāža (b×h=1260x1750mm)</t>
  </si>
  <si>
    <t>Esošo koka logu demontāža (b×h=1370x1420)</t>
  </si>
  <si>
    <t>Esošo NT grupu koka logu demontāža (b×h=1750x2680mm ar pusapaļu augšmalu)</t>
  </si>
  <si>
    <t>Esošo NT grupu koka durvju aizpildījuma demontāža (b×h=1200x2600mm)</t>
  </si>
  <si>
    <t>Dekoratīvā mūra izvirzījumu ap logu un durvju ailām demontāža</t>
  </si>
  <si>
    <t>m³</t>
  </si>
  <si>
    <t>Esošo tērauda ārējo ugunsdzēsības kāpņu demontāža</t>
  </si>
  <si>
    <t>kg</t>
  </si>
  <si>
    <t>Esošas metāla k-cijas izkārtnes un to turētāju demontāža</t>
  </si>
  <si>
    <t>Esošu notgekņu aizsargrežģu demontāža</t>
  </si>
  <si>
    <t>Esošā dekoratīvā apmetuma demontāža</t>
  </si>
  <si>
    <t>Esošo bēniņu aiļu koka k-ciju aizpildījuma demontāža, (∅1000mm); 2gab</t>
  </si>
  <si>
    <t>Dzegas zem frontona skārda apšuvuma demontāža</t>
  </si>
  <si>
    <t>Parapetu skārda seguma demontāža</t>
  </si>
  <si>
    <t>Virs ieejas mezgliem esoša  dekoratīva mūra izvirzījuma demontēšana</t>
  </si>
  <si>
    <t>Šuvju mastikas injicēšana plaisās</t>
  </si>
  <si>
    <t>Metāla sieta Ø3, 50x50 mm stiprināšana</t>
  </si>
  <si>
    <t>Atvērumu izklšana mūra ārsienā ventilācijas vārstu izvietošanai, axb=100x100mm</t>
  </si>
  <si>
    <t xml:space="preserve">Jaunu PVC logu L1 montēšana (b×h=1260x1750mm) montēšana. Stikla pakete  2k4 + 4LowE+16Arg. Kopējais siltuma caurlaidības koef.: 1,1 W/m×K. Kopējais laukums - 22,0 m² </t>
  </si>
  <si>
    <t>Jaunu PVC logu  L2 (b×h=1370x1420mm ) montēšana. Stikla pakete  2k4 + 4LowE+16Arg. Kopējais siltuma caurlaidības koef.: 1,1 W/m×K.  Kopējais laukums logiem - 18,0 m²,</t>
  </si>
  <si>
    <t>Jaunu PVC logu  L3 (logs - b×h=11750x2680mm ar pusapaļu augšmalu) montēšana. Stikla pakete 2k4 + 4LowE+16Arg. Kopējais siltuma caurlaidības koef.: 1,1 W/m×K.  Kopējais laukums logiem: 13,5 m²,</t>
  </si>
  <si>
    <t xml:space="preserve">Ārdurvju ailas aizpildīšana ar PVC pildiņu. Kopējais siltuma caurlaidības koef.: 1,1 W/m×K.  Kopējais laukums - 3,5 m² </t>
  </si>
  <si>
    <t>kpl</t>
  </si>
  <si>
    <t>PVC uzliku b=60mm montēšana esošiem logiem</t>
  </si>
  <si>
    <t>Bēniņu regulējamas ar pretlietus f-ciju metāla žalūzijas R2 montāža, ∅1000mm</t>
  </si>
  <si>
    <t>gb.</t>
  </si>
  <si>
    <t>Jaunu iekštelpu MDF palodžu montēšana, b=350mm</t>
  </si>
  <si>
    <t>Logu aiļu iekšpuses apdare ar ģipškartona plātnēm un krāsošana ar ūdensemulsijas krāsu.</t>
  </si>
  <si>
    <t xml:space="preserve">Iekštelpu sienu atjaunošanas apdares darbi ap logu ailēm </t>
  </si>
  <si>
    <t>Hidroizolācijas lentas montēšana logos.</t>
  </si>
  <si>
    <t>Difūzujas lentas montēšana nomaināmajos logos .</t>
  </si>
  <si>
    <t>Mūra ārsienas sagatavošana siltināšanai - virsmu notīrīšana un gruntēšana</t>
  </si>
  <si>
    <t>Esošo elektrības skapju atvirzīšana no esošās ēkas ārsienas par 170mm.</t>
  </si>
  <si>
    <t>k-ts</t>
  </si>
  <si>
    <t>Balkonu remontdarbi:</t>
  </si>
  <si>
    <t xml:space="preserve">         Esošo balkonu norobežojošo šķiedrcementa lokšņu demontāža </t>
  </si>
  <si>
    <t xml:space="preserve">         Koka margu roktura nogriešana, axb=10x15cm</t>
  </si>
  <si>
    <t xml:space="preserve">         Balkona margu metāla elementu lineāra nogriešana, b=8mm</t>
  </si>
  <si>
    <t xml:space="preserve">         Balkonu elementu metināšana savā starpā, hš-6mm</t>
  </si>
  <si>
    <t xml:space="preserve">         ∟75×7 montāža</t>
  </si>
  <si>
    <t xml:space="preserve">         Stīpdzelzs -6x60 montāža</t>
  </si>
  <si>
    <t xml:space="preserve">          Pretkorozijas krāsojums</t>
  </si>
  <si>
    <t xml:space="preserve">         Balkona elementu stiprinšana ar ķīmiskiem dībeļiem  Ø10, l=150mm</t>
  </si>
  <si>
    <t xml:space="preserve">         Balkonu virsmas nokalšana un attīrīšana līdz plātnes virsmai.</t>
  </si>
  <si>
    <t xml:space="preserve">         Esošās betona plātnes virsmas seguma remonts - izdrupumu un bojājumu aizpildīšana ar remontjavu</t>
  </si>
  <si>
    <t xml:space="preserve">         Balkona plātnes un ārsienas pieslēguma izveidošana, paredzot sienas grīdas savienojuma h-izolācijas lentu un poliuretāna blīvējošu materiālu </t>
  </si>
  <si>
    <t xml:space="preserve">         Ātri cietējošas javas grīdas ierīkošana ar slīpumu.</t>
  </si>
  <si>
    <t xml:space="preserve">        Blīvējoša hidroizolācijas pārklājuma uzklāšana uz balkona plātnes un ārsienas fragmenta virsmas </t>
  </si>
  <si>
    <t xml:space="preserve">         Balkona plātnes noklāšana ar betona krāsu </t>
  </si>
  <si>
    <t xml:space="preserve">         Gluda rūpnieciski krāsota skārda montāža b=0,25m ap plātnes apmali un noblīvēšana ar poliuretāna blīvētāju </t>
  </si>
  <si>
    <t xml:space="preserve">         Lodžiju margu metāla elementu attīrīšana no nolupušās krāsas un rūsas</t>
  </si>
  <si>
    <t xml:space="preserve">          Lodžiju margu metāla elementu krāsošana ar pretkorozijas krāsu</t>
  </si>
  <si>
    <t xml:space="preserve">          Margas statu blīvēšana ar poliuretāna blīvētāju</t>
  </si>
  <si>
    <t xml:space="preserve">            Koka apmales antiseptizēšana,  krāsošana</t>
  </si>
  <si>
    <t>Koka konstrukciju prettrupes aizsardzības krāsojums</t>
  </si>
  <si>
    <t xml:space="preserve">          Betona aizsargkārtas nokalšana no plātnes apakšas</t>
  </si>
  <si>
    <t xml:space="preserve">          Stiegru attīrīšana līdz tīrības pakāpe Sa 2,5, pēc tam to notīrīšana ar saspiestu, neeļļainu gaisu un attaukošana ar acetonu.</t>
  </si>
  <si>
    <t xml:space="preserve">          Minerāla pretkorozijas apmetumu ar adhēziju lielāku par 1,5MPa uzklāšana uz notīrītajām stiegrām </t>
  </si>
  <si>
    <t xml:space="preserve">          Betona plātnes izdrupumu aizpildīšana ar remontjavu </t>
  </si>
  <si>
    <t>Konsoļu un balkonu plātņu izdrupumu remonts:</t>
  </si>
  <si>
    <t xml:space="preserve">           Nenoturīgā betona slāņu nokalšana līdz nesošam slānim</t>
  </si>
  <si>
    <t>vietas</t>
  </si>
  <si>
    <t xml:space="preserve">           Nokaltās virsmas mehānisku attīrīšana</t>
  </si>
  <si>
    <t xml:space="preserve">          Stiegru ∅8AIII, l=100mm noklātu ar līmējošu montāžas javu enkurošana veselajā betona slānī </t>
  </si>
  <si>
    <t xml:space="preserve">           Minerāla pretkorozijas apmetumu ar adhēziju lielāku par 1,5MPa uzklāšana uz nodrupuma virsmas </t>
  </si>
  <si>
    <t xml:space="preserve">           Izdrupumu aizpildīšana ar būvjavu </t>
  </si>
  <si>
    <t xml:space="preserve">          Plātnes apakšējās virsmas izlīdzināšana ar smalkgraudainu špakteļjavu </t>
  </si>
  <si>
    <t xml:space="preserve">          Plātnes apakšējās virsmas krāsošana ar  uz akrila bāzes veidotu krāsu </t>
  </si>
  <si>
    <t>Ārsienu  siltināšanas kārtas izveidošana ar akmensvates materiālu,  λ=0,036W/mK, b=150mm, piestiprinot to pie ārsienas ar līmi un dībeļiem atbilstoši ETA virsmas klasifikācijai A,B,C,D,E - galvas Ø60, nagla tērauda Ø8, punkta siltumatdeves koeficients vismaz 0,002 W/K, min iestrādes dziļums &gt;35mm</t>
  </si>
  <si>
    <t>Logu un durvju aiļu apdare ar akmensvates plātnēm, λ=0,037W/mK, platums~0.10*m, b=0,03m.</t>
  </si>
  <si>
    <t>Logu un durvju aiļu ārējo stūru armēšana ar sietu 300×500, stiepes izturība &gt;200N/5cm, struktūras stabilitāte &gt;22% atbilst REACH , sieta acojuma lielums 4×4mm.</t>
  </si>
  <si>
    <t>Zemapmetuma PVC  ārējā stūra profila montāža (≥ 160 g/m² ).</t>
  </si>
  <si>
    <t>Zemapmetuma PVC  loga pielaiduma profila montāža (≥ 160 g/m²).</t>
  </si>
  <si>
    <t>Zemapmetuma PVC logailas augšējā stūra profila montāža (≥ 160 g/m²).</t>
  </si>
  <si>
    <t>Zemapmetuma palodzes PVC profila montāža (≥ 160 g/m²).</t>
  </si>
  <si>
    <t>Zemapmetuma cokola PVC profila montēšana (≥ 160 g/m²)</t>
  </si>
  <si>
    <t>Palodzes sāna montāžas profils (≥ 160 g/m²)</t>
  </si>
  <si>
    <t xml:space="preserve">Siltinātas virsmas (fragments virs balkona plātnes 0,1m augstumā) noklāšana ar cementa hidroizolējošo javu </t>
  </si>
  <si>
    <t>1. meh. klases apmetuma izveidošana: 2 .kārtas armējošās javas (slāņa biezums 4-6 mm) un armējošā stikla šķiedras sieta (≥ 160 g/m²) uzklāšana, zemapmetuma grunts uzklāšana (tonējama sintētisko sveķu dispersija), dekoratīvā gatavā silikona apmetuma ar tonējumu uznešana</t>
  </si>
  <si>
    <t>2. meh. klases apmetuma izveidošana: armējošās javas (slāņa biezums 4-6 mm) un armējošā stikla šķiedras sieta ieklāšana (≥ 160 g/m²), zemapmetuma grunts (tonējama sintētisko sveķu dispersija)  uzklāšana, dekoratīvā gatavā silikona -silikona apmetuma ar tonējumu uznešana</t>
  </si>
  <si>
    <t xml:space="preserve">          Esoša apmetuma nokalšana</t>
  </si>
  <si>
    <t xml:space="preserve">          Esoša apmetuma virsmas gruntēšana (emisijas līmenis EC1).</t>
  </si>
  <si>
    <t xml:space="preserve">          Virsmas apmešana ar armējošu javu un ar stiklšķiedras sietu (≥ 160 g/m2 ).</t>
  </si>
  <si>
    <t xml:space="preserve">           Javas gruntēšana ar tonējamu sintētisko sveķu dispersiju</t>
  </si>
  <si>
    <t xml:space="preserve">           Masā tonēta silikāta-silikona dekoratīvā apmetuma izveidošana (atbilstoši LVS EN 15824:2009)</t>
  </si>
  <si>
    <t>Dzegas dekoratīvā cementa javas elementa krāsošana ar fasāde skrāsu uz sagatavotas virsmas</t>
  </si>
  <si>
    <t>Ārējo palodžu - skārda, montēšana, sedzošais platums a=0,28m, b=0,6mm</t>
  </si>
  <si>
    <t>Karnīzes zem frontona ieseguma izveidošana:</t>
  </si>
  <si>
    <t xml:space="preserve">           Starpdzegas karnīzes virsmas nosegšana ar mitrumizturīgo saplāksni, b=22 mm</t>
  </si>
  <si>
    <t xml:space="preserve">            Metāla kabu montāza, b=6mm</t>
  </si>
  <si>
    <t xml:space="preserve">            Metāla kabu krāšona ar pretkorozijas sastāvu</t>
  </si>
  <si>
    <t xml:space="preserve">            Rievu izfrēzēšana mūra sienā</t>
  </si>
  <si>
    <t xml:space="preserve">            Brusas ievietošana gropē, a×b=25×25mm, antiseptizēta</t>
  </si>
  <si>
    <t xml:space="preserve">            Hermetizējošas mastikas uzklāšana</t>
  </si>
  <si>
    <t xml:space="preserve">            Starpdzegas nosegšana ar cinkotu skārdu, b -0,8m </t>
  </si>
  <si>
    <t>Parapeta ieseguma atjaunošana:</t>
  </si>
  <si>
    <t xml:space="preserve">           Cementa javas dekoratīvā veidojuma nodrupušo elementu atjaunošana</t>
  </si>
  <si>
    <t xml:space="preserve">            Cementa javas slīpinātas virsmas izveidošana, b=0,05-0,1 m</t>
  </si>
  <si>
    <t xml:space="preserve">            Mitrumizturīgs saplākšņa montēšana, b=22 mm</t>
  </si>
  <si>
    <t xml:space="preserve">            Metāla plākšņu, krāsotu ar pretkorozijas sastāvu, montēšana - 4x50mm, l=0,4 m, un piedībelēšana ar pašenkurojošām skrūvēm, l=150mm, 34 gab.</t>
  </si>
  <si>
    <t xml:space="preserve">            Parapeta nosedzošās cinkota skārda apmales, b=650mm, 
aplocīšana ap metāla plāksnēm</t>
  </si>
  <si>
    <t>EPS ielikņa montēšana siltinājumā teknes stiprināšanai, ∅70mm.</t>
  </si>
  <si>
    <t>Renes skavas montēšana EPS ieliknī.</t>
  </si>
  <si>
    <t>Būvkalumu notekas aizsarga montēšana</t>
  </si>
  <si>
    <t>Esošo sienas lampu demontāža</t>
  </si>
  <si>
    <t>Vienpola slēdža montēšana.</t>
  </si>
  <si>
    <t>Kustību sensoru ar krēslas slēdža f-ju montēšana.</t>
  </si>
  <si>
    <t>Elektrības kabelis 3x1,5mm² ar kopējo garumu 10m.</t>
  </si>
  <si>
    <t xml:space="preserve">Āra apgaismojuma sienas lampas montēšana </t>
  </si>
  <si>
    <t>Sētas puses Ieejas mezgla esošā nodrupušā betona laukuma atjaunošana ar jaunu betona massu, to sasaistot ar stiegrām, Ø10AII, l=150, 4 gb</t>
  </si>
  <si>
    <t xml:space="preserve">Sētas puses Ieejas mezgla esošo betona laukumu virsmas attīrīšana un remonts, izdrupumu aizpildīšana ar remontjavu </t>
  </si>
  <si>
    <t>Atjaunotā betona laukuma noklāšana ar betona B20 kārtu ar metāla skaidu piejaukumu, b=20mm</t>
  </si>
  <si>
    <t xml:space="preserve">Ielas puses ieejas mezgla esošo flīžu seguma demontāža </t>
  </si>
  <si>
    <t xml:space="preserve">Ielas puses ieejas mezgla pakāpienu esošo betona virsmas attīrīšana un remonts, izdrupumu aizpildīšana ar remontjavu </t>
  </si>
  <si>
    <t>Ielas puses ieejas mezgla pakāpienu betona virsmas noklāšana ar betona B20 kārtu ar metāla skaidu piejaukumu, b=20mm</t>
  </si>
  <si>
    <t>Būvgružu savākšana un aizvešana</t>
  </si>
  <si>
    <t xml:space="preserve">Tiešās izmaksas kopā, t. sk. darba devēja sociālais nodoklis 24.09% </t>
  </si>
  <si>
    <t>Fasādes atjaunošana</t>
  </si>
  <si>
    <t>Tāme sastādīta  20__. gada tirgus cenās, pamatojoties uz AR un BK daļas rasējumiem</t>
  </si>
  <si>
    <t>Cokola atjaunošana</t>
  </si>
  <si>
    <t xml:space="preserve">Betona apmales demontāža </t>
  </si>
  <si>
    <t>Asfaltbetona seguma demontāža</t>
  </si>
  <si>
    <t xml:space="preserve"> </t>
  </si>
  <si>
    <t>Esošās gaismas lūkas demontāža:</t>
  </si>
  <si>
    <t xml:space="preserve">        Tērauda k-cijas režģa demontāža</t>
  </si>
  <si>
    <t xml:space="preserve">         Ķieģeļu mūra sieniņu demontāža</t>
  </si>
  <si>
    <t xml:space="preserve">         Betona grīdas un pamatu demontāža</t>
  </si>
  <si>
    <t>Esoša betona staba izrakšana no sākotnējās vietas un jauna staba uzstādīšana t.sk. palīgmateriāli</t>
  </si>
  <si>
    <t>kmpl.</t>
  </si>
  <si>
    <t>Esošā cokola koka k-cijas loga demontāža</t>
  </si>
  <si>
    <t xml:space="preserve">Lodziņa apakšējās daļas aizmūrēšana ar keramzītbetona blokiem </t>
  </si>
  <si>
    <t>Augsnes virskārtas norakšana 0,3m dziļumā.</t>
  </si>
  <si>
    <t xml:space="preserve">Grunts rakšanas darbi,1000 mm platumā </t>
  </si>
  <si>
    <t>Esoša cokola dekoratīvā mūra izvirzījuma demontāža</t>
  </si>
  <si>
    <t>Esošas cokola skārda noseglīstes demontāža, b=0,15m</t>
  </si>
  <si>
    <t>Cokola apmetuma demontāža</t>
  </si>
  <si>
    <t>Cokola sienas sagatavošana siltināšanai - virsmu notīrīšana un gruntēšana</t>
  </si>
  <si>
    <t>Atvērumu izveidošana pagraba sienās, axb=200x200mm</t>
  </si>
  <si>
    <t xml:space="preserve">Pagraba vēdināšanas komplekta montēšana izveidotajos atvērumos (240×240mm)  </t>
  </si>
  <si>
    <t xml:space="preserve">gb </t>
  </si>
  <si>
    <t>Jaunas šķidrās hidroizolācijas uzklāšana  visā siltinājuma augstumā</t>
  </si>
  <si>
    <t>Cokola sienu siltināšanas ekstrudētā putupolistirola plātņu līmēšana pie cokola virsmas  un ~1.0 m dziļumā zem zemes līmeņa, λ=0,036W/mK , b=0,1m.</t>
  </si>
  <si>
    <t>Pagrabu logu aiļu apdare ar  putupolistirola plātnēm, λ=0,036W/mK, b=30mm</t>
  </si>
  <si>
    <t>Atrakto vietu aizbēršana ar esošo minerālgrunti</t>
  </si>
  <si>
    <t>Zemapmetuma PVC ārējā stūra profila montāža (≥ 160 g/m² ).</t>
  </si>
  <si>
    <t>Logu aiļu ārējo stūru armēšana ar sietu 300×500, stiepes izturība &gt;200N/5cm, Struktūras stabilitāte &gt;22%, Atbilst REACH, sieta acojuma lielums 4×4mm.</t>
  </si>
  <si>
    <t>1. meh. klases apmetuma izveidošana: 2 kārtas armējošās javas (kopējais slāņu biezums -8mm) un armējošā stikla šķiedras sieta (≥ 160 g/m²) uzklāšana, virmas gruntēšana ar polmērdispersijas  grunti, virsmas krāsošana ar silikona fasādes krāsu</t>
  </si>
  <si>
    <t>Uz cementa bāzes veidots hidroizolācijas materiāla ieklāšana</t>
  </si>
  <si>
    <t>Hidroizolācijas virsmas krāsošana ar nanonsilikona fasādes krāsu</t>
  </si>
  <si>
    <t>Betona apmaļu ierīkošana:</t>
  </si>
  <si>
    <t xml:space="preserve">           Vidēji rupjas sagatavojuma kārtas izveidošana, b=100mm </t>
  </si>
  <si>
    <t xml:space="preserve">           Monolītā betona B15, F50 ieklāšana b=100mm</t>
  </si>
  <si>
    <t>Bruģakmens apmales izvietošana 200x160x90</t>
  </si>
  <si>
    <t xml:space="preserve">Betona ūdens teknes 1000×220×150 mm montāža </t>
  </si>
  <si>
    <t xml:space="preserve">Krāsotas virsmas (cokols) apstrāde ar pretpelējuma sastāvu </t>
  </si>
  <si>
    <t xml:space="preserve">Jaunu pagraba regulējamu metāla žalūziju R1 montēšana; b×h=1100x350mm </t>
  </si>
  <si>
    <t>Asfaltēta seguma atjaunošana</t>
  </si>
  <si>
    <t>Zālāju ierīkošana, melnzemes atbēršana, b=300mm</t>
  </si>
  <si>
    <t>Pagraba pārseguma siltināšana</t>
  </si>
  <si>
    <t>Koka šķūnšu augšējo malu nogriešana (150mm no griestu apakšas)</t>
  </si>
  <si>
    <t>Koka šķūnšu stiprināsna ar distanceriem.</t>
  </si>
  <si>
    <t>Dzelzsbetona pārsegumu notīrīšana, izlīdzināšana, sagatavošana siltināšanai</t>
  </si>
  <si>
    <t>Esošo apgaismojuma lampu un kabeļu instalācijas demontāža.</t>
  </si>
  <si>
    <t>Siltumizolācijas akmensvates lameļu līmēšana pie pārseguma apakšas, b=150mm λ=0,037W/m²K</t>
  </si>
  <si>
    <t>Bēniņu siltināšana</t>
  </si>
  <si>
    <t>Būvgružu izvākšana un aizvešana</t>
  </si>
  <si>
    <t>Esošās grīdas - izdedžu slāņa izvešana b~20cm</t>
  </si>
  <si>
    <t>Bēniņu esošo koka lūku demontāža (850×850mm), 3 gb</t>
  </si>
  <si>
    <t>Bēniņu lūku paaugstināšana ar ķieģeļu mūri</t>
  </si>
  <si>
    <t xml:space="preserve">Bēniņu lūku paaugstināšana ar betonu B15 un sasaistīšana ar esošo mūri ar enkurojuma stiegrām ∅8 AII, l-300, 18 gb. </t>
  </si>
  <si>
    <t>Bēniņu lūkas stiprinājuma u.c. elementi:</t>
  </si>
  <si>
    <t xml:space="preserve">        ∟50×5</t>
  </si>
  <si>
    <t xml:space="preserve">        Enkurskrūve  Ø8, l=100mm</t>
  </si>
  <si>
    <t xml:space="preserve">        Detaļas R1 elementi:</t>
  </si>
  <si>
    <t xml:space="preserve">                Plāksne -8x200x130</t>
  </si>
  <si>
    <t xml:space="preserve">                Apaļdzelzs Ø16</t>
  </si>
  <si>
    <t xml:space="preserve">                 Enkurskrūve  Ø6, l=50mm</t>
  </si>
  <si>
    <t xml:space="preserve">        Detaļas R2 elementi:</t>
  </si>
  <si>
    <t xml:space="preserve">                Plāksne -5x60x200</t>
  </si>
  <si>
    <t xml:space="preserve">        Bēniņa lūkas kāpņu elementi:</t>
  </si>
  <si>
    <t xml:space="preserve">
              Kāpņu sija 40x8</t>
  </si>
  <si>
    <t xml:space="preserve">
Kāpiens Ø16</t>
  </si>
  <si>
    <t xml:space="preserve">            Elementu apstrāde ar pretkorozijas krāsojums</t>
  </si>
  <si>
    <t>Metāla ugunsdrošo lūku (minimālā ugunsizturība EI30) montēšana, axb=850*x850*mm</t>
  </si>
  <si>
    <t>Bēniņu grīdas siltināšana:</t>
  </si>
  <si>
    <t xml:space="preserve">             Esošās betona grīdas  izlīdzināšana</t>
  </si>
  <si>
    <t xml:space="preserve">             Tvaika izolācijas ieklāšana</t>
  </si>
  <si>
    <t xml:space="preserve">             Beramās akmensvates ieklāšana, λ=0,041W/mK, b=400mm </t>
  </si>
  <si>
    <t xml:space="preserve">Koka laipu izvietošana: </t>
  </si>
  <si>
    <t xml:space="preserve">           Dēļi 150×25</t>
  </si>
  <si>
    <t xml:space="preserve">           Koka brusas 75×200</t>
  </si>
  <si>
    <t xml:space="preserve">           Prettrupes un prettuguns sastāvs visām koka laipām</t>
  </si>
  <si>
    <t>Esošo koka konstrukciju apstrāde ar prettrupes un pretdegšanas sastāvu</t>
  </si>
  <si>
    <t>Ventilācijas izvadu Ø110 savienošana ar esošām kanalizācijas caurulēm</t>
  </si>
  <si>
    <t>Ventilācijas izvada Ø110 montāža</t>
  </si>
  <si>
    <t xml:space="preserve">Kanalizācijas venilācijas jumtiņu montāža </t>
  </si>
  <si>
    <t>Savienojuma vietas ar jumtu hermetizācija</t>
  </si>
  <si>
    <t>Jumta atjaunošana</t>
  </si>
  <si>
    <t>Lietusūdens skārda savācējpiltuves demontāža</t>
  </si>
  <si>
    <t>Esošo skārda noteku demontāža</t>
  </si>
  <si>
    <t>Esoša dzegas pārkares skārda apšuvuma demontāža</t>
  </si>
  <si>
    <t>Esoša dzegas noturjoslas veidojošo skārda demontāža</t>
  </si>
  <si>
    <t>Esošo skārda elementu -  kores ieseguma, sateces iesegumu, skursteņu pieslēgumu u.c. demontāža</t>
  </si>
  <si>
    <t>Esošā azbestcementa jumta lokšņu demontāža</t>
  </si>
  <si>
    <t>Esošā karnīzes virsmas un sateces dēļu seguma demontāža</t>
  </si>
  <si>
    <t>Esošo jumta seguma latu demontāža</t>
  </si>
  <si>
    <t>Šķērslatojuma montāža 60x75mm</t>
  </si>
  <si>
    <t>Pretuguns un pretrupes sastāvs</t>
  </si>
  <si>
    <t>Satekņu veidojošo latu montāža 60x75mm</t>
  </si>
  <si>
    <t>Dēļu klāja montāža satekņu klājuma izveidošanai, b=25mm</t>
  </si>
  <si>
    <t>Papes ieklāšana virs dēļu klāja</t>
  </si>
  <si>
    <t>Sateknes skārda elementa ieklāšana uz dēļu klāja, b=450mm</t>
  </si>
  <si>
    <t>Dzegas dēļu seguma montēšana, b=25mm</t>
  </si>
  <si>
    <t>Dzegas pārkares skārda seguma ieklāšana</t>
  </si>
  <si>
    <t>Tērauda kabu, apstrādātu ar pretkorozijas krāsojumu, montēšana, b=6mm</t>
  </si>
  <si>
    <t>Noturjosliņu veidojošā skārda ieklāšana</t>
  </si>
  <si>
    <t>Noturjoslas stiprināšanas tērauda elementu, apstrādātu ar pretkorozijas krāsojumu, montēšana, b=6mm</t>
  </si>
  <si>
    <t>Šķiedrcementa viļņveida profila lokšņu montāža</t>
  </si>
  <si>
    <t>Sķiedrcementa kores elementa montāža</t>
  </si>
  <si>
    <t>Sķiedrcementa divu savā starpā krustojošos slīpju kores elementa montāža</t>
  </si>
  <si>
    <t>Jumta lokšņu blīvēšana ar cementa javas blīvētāju</t>
  </si>
  <si>
    <t>Kombinētās jumta margas un sniega barjeras montāža</t>
  </si>
  <si>
    <t>Jaunu cinkotu skārda noteku montēšana, dn 100</t>
  </si>
  <si>
    <t>Skārda jumta lūkas montāža 600×800mm starpspāru telpā</t>
  </si>
  <si>
    <t>Trepju uz jumta lūku montāža, l=2,2m</t>
  </si>
  <si>
    <t xml:space="preserve">Jumta sānu virsmas salaiduma vieta pie mūra sienām (pie parapeta ): </t>
  </si>
  <si>
    <t xml:space="preserve">               Blīvējoša bitumena lentas montēšana</t>
  </si>
  <si>
    <t xml:space="preserve">              Alumīnija līstes montēšana, stiprinot to ar pašskrūvējamām skrūvēm (solis 200mm)</t>
  </si>
  <si>
    <t xml:space="preserve">Jumta seguma salaiduma vieta pie mūra skursteņiem: </t>
  </si>
  <si>
    <t xml:space="preserve">Skursteņu galu pārmūrēšana </t>
  </si>
  <si>
    <t>Skursteņu virsmas apmešana un krāsošana</t>
  </si>
  <si>
    <t>Apkures sistēmas atjaunošana</t>
  </si>
  <si>
    <t>Tāme sastādīta  20__. gada tirgus cenās, pamatojoties uz AVK daļas rasējumiem</t>
  </si>
  <si>
    <t>Koplietošanas apkures tīkli</t>
  </si>
  <si>
    <t>Esošas apkures sistēmas demontāža</t>
  </si>
  <si>
    <t>kmpl</t>
  </si>
  <si>
    <t>Polipropilēna caurules, DN32 montāža, stiprināšana grīdā vai pie sienas</t>
  </si>
  <si>
    <t>Polipropilēna caurules, DN25 montāža, stiprināšana grīdā vai pie sienas</t>
  </si>
  <si>
    <t>Polipropilēna caurules, DN20 montāža, stiprināšana pie sienas</t>
  </si>
  <si>
    <t>Polipropilēna caurules, DN15 montāža, stiprināšana pie sienas</t>
  </si>
  <si>
    <t>Ventilis lodveida; t=110°C; P=8 bar; Dn32; uzstādīšana</t>
  </si>
  <si>
    <t>Ventilis lodveida; t=110°C; P=8 bar; Dn25; uzstādīšana</t>
  </si>
  <si>
    <t>Polipropilēna cauruļvadu diametru maiņa DN32→DN25, montāža</t>
  </si>
  <si>
    <t>Polipropilēna cauruļvadu diametru maiņa DN25→DN20, montāža</t>
  </si>
  <si>
    <t>Polipropilēna cauruļvadu trejgabali DN32, montāža</t>
  </si>
  <si>
    <t>Polipropilēna cauruļvadu trejgabali DN25, montāža</t>
  </si>
  <si>
    <t>Polipropilēna cauruļvadu trejgabali DN20, montāža</t>
  </si>
  <si>
    <t>Polipropilēna cauruļvadu DN25 pagrieziens 90°</t>
  </si>
  <si>
    <t>Cauruļvadu slīdošie balsti ar pagarinājumiem un stiprinājumiem DN32</t>
  </si>
  <si>
    <t>Atgaisotājs automātisks, t=110°C, P=9 bar, uzstādīšana</t>
  </si>
  <si>
    <t>Cauruļvada DN32 termokompensācijas balsts, izbūve caur sienu/ griestiem, hermetizācija, apmetuma un krāsojuma atjaunošana</t>
  </si>
  <si>
    <t>Cauruļvada DN25 termokompensācijas balsts, izbūve caur sienu/ griestiem, hermetizācija, apmetuma un krāsojuma atjaunošana</t>
  </si>
  <si>
    <t>Cauruļvada DN20 termokompensācijas balsts, izbūve caur sienu/ griestiem, hermetizācija, apmetuma un krāsojuma atjaunošana</t>
  </si>
  <si>
    <t>Cauruļvada DN32  siltumizolācijas čaula, b=&gt;50 mm, l= 0.040 W/K×m², caurules siltumizolēšana</t>
  </si>
  <si>
    <t>Cauruļvada DN25 siltumizolācijas čaula, b=&gt;50 mm, l= 0.040 W/K×m², caurules siltumizolēšana</t>
  </si>
  <si>
    <t>Cauruļvada DN25 siltumizolācijas čaula, b=&gt;30 mm, l= 0.040 W/K×m², caurules siltumizolēšana</t>
  </si>
  <si>
    <t>Cauruļvada DN20 siltumizolācijas čaula, b=&gt;30 mm, l= 0.040 W/K×m², caurules siltumizolēšana</t>
  </si>
  <si>
    <t>Cauruļvada DN15 siltumizolācijas čaula, b=&gt;30 mm, l= 0.040 W/K×m², caurules siltumizolēšana</t>
  </si>
  <si>
    <t>Metāla konstrukcijas cauruļvadu un iekārtu stiprināšanai</t>
  </si>
  <si>
    <t>Cauruļvadu un pievienojumu fasondetaļas un veidgabali</t>
  </si>
  <si>
    <t>Palīgmateriāli</t>
  </si>
  <si>
    <t>Apkures sistēmas ieregulēšana pārbaude un nodošana ekspluatācijā</t>
  </si>
  <si>
    <t>Ventilācijas sistēma</t>
  </si>
  <si>
    <t>Esošo ventilācijas kanālu (skursteņu, cuku) apskate, tīrīšana tajā skaitā aizgruvumu likvidēšana</t>
  </si>
  <si>
    <t>Dzīvokļu siltuma uzskaites mezgls (pavisam uzstāda 25 dzīvokļos)</t>
  </si>
  <si>
    <t>Ultraskaņas siltuma skaitītājs Dn15 “Ultego III smart" firmas ISTA vai ekvivalents, ūdens caurplūde: Lmax=1,2 m³/st; Lopt=0,6 m³/st; Lmin=6 l/st; ūdens t° diapazons: 5–130°C; Precizitātes klase EN 1434; Spiediens 16 bar; t° sensori DIN IC 751 Pt 500 Ar divvirzienu optisko radio moduli “ISTA Optosonic U 3 radio net”; IP aizsardzības klase IP 54 (EN 60529); 868 MHz Jādarbojas sistēmā “ISTA Symphonic sensor net” un pieslēdzams pie datu pārraides ierīces “ISTA Memonic 3 radio net"</t>
  </si>
  <si>
    <t>Ventilis lodveida; t=110°C; P=8 bar; Dn15</t>
  </si>
  <si>
    <t>Netīrumu savācējs; t=110°C; P=8 bar; Dn15</t>
  </si>
  <si>
    <t>Palīgmateriāli cauruļvadu savienošanai</t>
  </si>
  <si>
    <t>Slēdzams metāla skapis 300×350×500 (siltuma skaitītāja uzstādīšanai)</t>
  </si>
  <si>
    <t>Apkures sistēmas ieregulēšana, pārbaude un nodošana ekspluatācijā</t>
  </si>
  <si>
    <t>Divistabu dzīvokļiem Nr. 1; 4; 7; 17; 20; 23</t>
  </si>
  <si>
    <t>Esošās apkures sistēmas demontāža</t>
  </si>
  <si>
    <t>Vara caurule apkurei, DN15, Ø18 x1,0 montāža, stiprināšana pie sienas</t>
  </si>
  <si>
    <t>Vara caurules pagrieziens 90°, DN15, b=1,0mm, montāža</t>
  </si>
  <si>
    <t>Vara caurules trejgabals Dn15, b=1,0mm, montāža</t>
  </si>
  <si>
    <t>Ventilis lodveida; t=110°C; P=8 bar; Dn15; uzstādīšana</t>
  </si>
  <si>
    <t>Vara cauruļvada savienojošā mufe Dn 15</t>
  </si>
  <si>
    <t>Cauruļvada DN15 termokompensējošs balsts, izbūve caur sienu, hermetizācija, apmetuma un krāsojuma atjaunošana</t>
  </si>
  <si>
    <t>Dažādi palīgmateriāli montāžai</t>
  </si>
  <si>
    <t>Trīsistabu dzīvokļiem Nr. 2; 5; 8; 19; 22</t>
  </si>
  <si>
    <t>Vara caurule apkurei, DN15, Ø18x1,0 montāža, stiprināšana pie sienas</t>
  </si>
  <si>
    <t>Vara caurules pagrieziens 90°, DN15, b=1,0mm montāža</t>
  </si>
  <si>
    <t>Vienistabas dzīvokļiem Nr. 3; 11; 14</t>
  </si>
  <si>
    <t>Vara caurule apkurei, DN15, montāža, stiprināšana pie sienas</t>
  </si>
  <si>
    <t>Vara caurules pagrieziens 90°, DN15, Ø18x1,0 montāža</t>
  </si>
  <si>
    <t>Vara caurules trejgabals Dn15, b=1,0mm montāža</t>
  </si>
  <si>
    <t>Ventilis lodveida; t=110°C; P=8 bar; Dn15; b=1,0mm uzstādīšana</t>
  </si>
  <si>
    <t>Divistabu dzīvokļiem Nr. 6; 9; 10; 13; 18; 21</t>
  </si>
  <si>
    <t>Vara caurule apkurei, DN15, Ø18 x 1,0 montāža, stiprināšana pie sienas</t>
  </si>
  <si>
    <t>Trīsistabu dzīvokļiem Nr. 12; 15</t>
  </si>
  <si>
    <t>Vara caurules trejgabals Dn15, b=1,0 mm montāža</t>
  </si>
  <si>
    <t>Četristabu dzīvoklim Nr. 16</t>
  </si>
  <si>
    <t>Telpu grupa Nr.2N (Jogas telpa)</t>
  </si>
  <si>
    <t>Trīsistabu dzīvoklim Nr.1N</t>
  </si>
  <si>
    <t>Vēdināšanas komplekts, montāža ārsienā</t>
  </si>
  <si>
    <t>Automātiskais balansējošais vārsts Dn20; t=110°C; P=8 bar firmas "Danfoss" vai ekvivalents, uzstādīšana, ieregulēšana</t>
  </si>
  <si>
    <t xml:space="preserve">Balansējošais vārsts Dn15; uzstādīšana, ieregulēšana </t>
  </si>
  <si>
    <t>Termoregulators (vārsts) Dn 15 ar termostatisko sensoru, t=120°C, P=10 bar, DP=0.6 bar</t>
  </si>
  <si>
    <t>Sildķermeņa pievienojuma krāns komplektā ar tukšošanas krānu  t=110°C; P=8 bar; Dn15</t>
  </si>
  <si>
    <t xml:space="preserve">Tāme sastādīta 2020. gada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</si>
</sst>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9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1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1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0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3" xfId="0" applyFont="1" applyBorder="1" applyAlignment="1">
      <alignment horizontal="center" vertical="center" textRotation="90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164" fontId="1" fillId="0" borderId="42" xfId="0" applyNumberFormat="1" applyFont="1" applyBorder="1" applyAlignment="1">
      <alignment vertical="top" wrapText="1"/>
    </xf>
    <xf numFmtId="164" fontId="2" fillId="0" borderId="42" xfId="0" applyNumberFormat="1" applyFont="1" applyBorder="1" applyAlignment="1">
      <alignment horizontal="center" vertical="center" wrapText="1"/>
    </xf>
    <xf numFmtId="164" fontId="1" fillId="0" borderId="42" xfId="2" applyNumberFormat="1" applyFont="1" applyBorder="1" applyAlignment="1">
      <alignment horizontal="center" vertical="center"/>
    </xf>
    <xf numFmtId="164" fontId="2" fillId="0" borderId="43" xfId="2" applyNumberFormat="1" applyFont="1" applyBorder="1" applyAlignment="1">
      <alignment horizontal="center" vertical="center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41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39" xfId="0" applyFont="1" applyBorder="1" applyAlignment="1">
      <alignment wrapText="1"/>
    </xf>
    <xf numFmtId="0" fontId="2" fillId="0" borderId="39" xfId="0" applyFont="1" applyBorder="1" applyAlignment="1">
      <alignment wrapText="1"/>
    </xf>
    <xf numFmtId="0" fontId="2" fillId="0" borderId="37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38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2" fillId="0" borderId="29" xfId="0" applyFont="1" applyBorder="1" applyAlignment="1">
      <alignment horizontal="right"/>
    </xf>
    <xf numFmtId="0" fontId="2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37" xfId="0" applyFont="1" applyBorder="1" applyAlignment="1"/>
    <xf numFmtId="0" fontId="1" fillId="0" borderId="6" xfId="0" applyFont="1" applyBorder="1" applyAlignment="1">
      <alignment wrapText="1"/>
    </xf>
    <xf numFmtId="0" fontId="2" fillId="0" borderId="9" xfId="0" applyFont="1" applyBorder="1" applyAlignment="1">
      <alignment horizontal="center"/>
    </xf>
    <xf numFmtId="164" fontId="1" fillId="0" borderId="44" xfId="0" applyNumberFormat="1" applyFont="1" applyBorder="1" applyAlignment="1">
      <alignment horizontal="center"/>
    </xf>
    <xf numFmtId="0" fontId="1" fillId="0" borderId="29" xfId="0" applyFont="1" applyBorder="1"/>
    <xf numFmtId="9" fontId="1" fillId="0" borderId="29" xfId="0" applyNumberFormat="1" applyFont="1" applyBorder="1"/>
    <xf numFmtId="2" fontId="1" fillId="0" borderId="29" xfId="0" applyNumberFormat="1" applyFont="1" applyBorder="1" applyAlignment="1">
      <alignment wrapText="1"/>
    </xf>
    <xf numFmtId="0" fontId="2" fillId="0" borderId="29" xfId="0" applyFont="1" applyBorder="1" applyAlignment="1">
      <alignment horizontal="right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35" xfId="0" applyFont="1" applyBorder="1" applyAlignment="1">
      <alignment horizontal="right"/>
    </xf>
    <xf numFmtId="0" fontId="2" fillId="0" borderId="36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28" xfId="0" applyFont="1" applyBorder="1" applyAlignment="1">
      <alignment horizontal="right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2" fillId="0" borderId="39" xfId="0" applyNumberFormat="1" applyFont="1" applyBorder="1" applyAlignment="1">
      <alignment horizontal="left"/>
    </xf>
    <xf numFmtId="164" fontId="1" fillId="0" borderId="37" xfId="0" applyNumberFormat="1" applyFont="1" applyBorder="1" applyAlignment="1">
      <alignment horizontal="center"/>
    </xf>
    <xf numFmtId="0" fontId="2" fillId="0" borderId="0" xfId="0" applyFont="1" applyAlignment="1">
      <alignment horizontal="right" vertical="justify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7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1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7" xfId="0" applyNumberFormat="1" applyFont="1" applyBorder="1" applyAlignment="1">
      <alignment horizontal="left" wrapText="1"/>
    </xf>
  </cellXfs>
  <cellStyles count="4">
    <cellStyle name="Normal 2" xfId="2" xr:uid="{7728D04F-492C-44E8-B42B-2D52765FDA4E}"/>
    <cellStyle name="Parasts" xfId="0" builtinId="0"/>
    <cellStyle name="Обычный_33. OZOLNIEKU NOVADA DOME_OZO SKOLA_TELPU, GAITENU, KAPNU TELPU REMONTS_TAME_VADIMS_2011_02_25_melnraksts" xfId="1" xr:uid="{27B8B69A-03D4-40B4-A3C8-7514A8074FD9}"/>
    <cellStyle name="Обычный_saulkrasti_tame" xfId="3" xr:uid="{EF826793-B516-42BF-A9FE-745B5EE737D9}"/>
  </cellStyles>
  <dxfs count="142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1430-5C93-4B79-A831-5D55A3D25B3D}">
  <sheetPr codeName="Sheet1">
    <pageSetUpPr fitToPage="1"/>
  </sheetPr>
  <dimension ref="A2:C32"/>
  <sheetViews>
    <sheetView view="pageBreakPreview" topLeftCell="A7" zoomScaleNormal="100" zoomScaleSheetLayoutView="100" workbookViewId="0">
      <selection activeCell="A31" sqref="A31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2" t="s">
        <v>0</v>
      </c>
    </row>
    <row r="3" spans="1:3" x14ac:dyDescent="0.2">
      <c r="A3" s="2"/>
      <c r="B3" s="3"/>
      <c r="C3" s="3"/>
    </row>
    <row r="4" spans="1:3" x14ac:dyDescent="0.2">
      <c r="B4" s="101" t="s">
        <v>1</v>
      </c>
      <c r="C4" s="101"/>
    </row>
    <row r="5" spans="1:3" x14ac:dyDescent="0.2">
      <c r="A5" s="2"/>
      <c r="B5" s="2"/>
      <c r="C5" s="2"/>
    </row>
    <row r="6" spans="1:3" x14ac:dyDescent="0.2">
      <c r="C6" s="4" t="s">
        <v>2</v>
      </c>
    </row>
    <row r="8" spans="1:3" x14ac:dyDescent="0.2">
      <c r="B8" s="102" t="s">
        <v>3</v>
      </c>
      <c r="C8" s="102"/>
    </row>
    <row r="11" spans="1:3" x14ac:dyDescent="0.2">
      <c r="B11" s="2" t="s">
        <v>4</v>
      </c>
    </row>
    <row r="12" spans="1:3" x14ac:dyDescent="0.2">
      <c r="B12" s="79" t="s">
        <v>52</v>
      </c>
    </row>
    <row r="13" spans="1:3" x14ac:dyDescent="0.2">
      <c r="A13" s="4" t="s">
        <v>5</v>
      </c>
      <c r="B13" s="76" t="s">
        <v>60</v>
      </c>
      <c r="C13" s="76"/>
    </row>
    <row r="14" spans="1:3" x14ac:dyDescent="0.2">
      <c r="A14" s="4" t="s">
        <v>6</v>
      </c>
      <c r="B14" s="92" t="s">
        <v>61</v>
      </c>
      <c r="C14" s="76"/>
    </row>
    <row r="15" spans="1:3" x14ac:dyDescent="0.2">
      <c r="A15" s="4" t="s">
        <v>7</v>
      </c>
      <c r="B15" s="75" t="s">
        <v>62</v>
      </c>
      <c r="C15" s="75"/>
    </row>
    <row r="16" spans="1:3" x14ac:dyDescent="0.2">
      <c r="A16" s="4" t="s">
        <v>8</v>
      </c>
      <c r="B16" s="74" t="s">
        <v>63</v>
      </c>
      <c r="C16" s="74"/>
    </row>
    <row r="17" spans="1:3" ht="12" thickBot="1" x14ac:dyDescent="0.25"/>
    <row r="18" spans="1:3" x14ac:dyDescent="0.2">
      <c r="A18" s="5" t="s">
        <v>9</v>
      </c>
      <c r="B18" s="6" t="s">
        <v>10</v>
      </c>
      <c r="C18" s="7" t="s">
        <v>11</v>
      </c>
    </row>
    <row r="19" spans="1:3" ht="23.25" thickBot="1" x14ac:dyDescent="0.25">
      <c r="A19" s="78">
        <v>1</v>
      </c>
      <c r="B19" s="93" t="s">
        <v>64</v>
      </c>
      <c r="C19" s="8">
        <f>'Kops a'!E25</f>
        <v>0</v>
      </c>
    </row>
    <row r="20" spans="1:3" ht="12" thickBot="1" x14ac:dyDescent="0.25">
      <c r="A20" s="9"/>
      <c r="B20" s="10" t="s">
        <v>12</v>
      </c>
      <c r="C20" s="11">
        <f>SUM(C19:C19)</f>
        <v>0</v>
      </c>
    </row>
    <row r="21" spans="1:3" ht="12" thickBot="1" x14ac:dyDescent="0.25">
      <c r="B21" s="12"/>
      <c r="C21" s="13"/>
    </row>
    <row r="22" spans="1:3" ht="12" thickBot="1" x14ac:dyDescent="0.25">
      <c r="A22" s="103" t="s">
        <v>13</v>
      </c>
      <c r="B22" s="104"/>
      <c r="C22" s="14">
        <f>ROUND(C20*21%,2)</f>
        <v>0</v>
      </c>
    </row>
    <row r="25" spans="1:3" x14ac:dyDescent="0.2">
      <c r="A25" s="1" t="s">
        <v>14</v>
      </c>
      <c r="B25" s="105"/>
      <c r="C25" s="105"/>
    </row>
    <row r="26" spans="1:3" x14ac:dyDescent="0.2">
      <c r="B26" s="100" t="s">
        <v>15</v>
      </c>
      <c r="C26" s="100"/>
    </row>
    <row r="28" spans="1:3" x14ac:dyDescent="0.2">
      <c r="A28" s="1" t="s">
        <v>53</v>
      </c>
      <c r="B28" s="15"/>
      <c r="C28" s="15"/>
    </row>
    <row r="29" spans="1:3" x14ac:dyDescent="0.2">
      <c r="A29" s="15"/>
      <c r="B29" s="15"/>
      <c r="C29" s="15"/>
    </row>
    <row r="30" spans="1:3" x14ac:dyDescent="0.2">
      <c r="A30" s="1" t="s">
        <v>380</v>
      </c>
    </row>
    <row r="31" spans="1:3" x14ac:dyDescent="0.2">
      <c r="A31" s="89" t="s">
        <v>55</v>
      </c>
    </row>
    <row r="32" spans="1:3" x14ac:dyDescent="0.2">
      <c r="A32" s="89" t="s">
        <v>56</v>
      </c>
    </row>
  </sheetData>
  <mergeCells count="5">
    <mergeCell ref="B26:C26"/>
    <mergeCell ref="B4:C4"/>
    <mergeCell ref="B8:C8"/>
    <mergeCell ref="A22:B22"/>
    <mergeCell ref="B25:C25"/>
  </mergeCells>
  <conditionalFormatting sqref="C19:C20 C22">
    <cfRule type="cellIs" dxfId="141" priority="9" operator="equal">
      <formula>0</formula>
    </cfRule>
  </conditionalFormatting>
  <conditionalFormatting sqref="B13:B16">
    <cfRule type="cellIs" dxfId="140" priority="8" operator="equal">
      <formula>0</formula>
    </cfRule>
  </conditionalFormatting>
  <conditionalFormatting sqref="B19">
    <cfRule type="cellIs" dxfId="139" priority="7" operator="equal">
      <formula>0</formula>
    </cfRule>
  </conditionalFormatting>
  <conditionalFormatting sqref="B28">
    <cfRule type="cellIs" dxfId="138" priority="5" operator="equal">
      <formula>0</formula>
    </cfRule>
  </conditionalFormatting>
  <conditionalFormatting sqref="B25:C25">
    <cfRule type="cellIs" dxfId="137" priority="3" operator="equal">
      <formula>0</formula>
    </cfRule>
  </conditionalFormatting>
  <conditionalFormatting sqref="A19">
    <cfRule type="cellIs" dxfId="136" priority="2" operator="equal">
      <formula>0</formula>
    </cfRule>
  </conditionalFormatting>
  <conditionalFormatting sqref="A30">
    <cfRule type="containsText" dxfId="135" priority="1" operator="containsText" text="Tāme sastādīta 20__. gada __. _________">
      <formula>NOT(ISERROR(SEARCH("Tāme sastādīta 20__. gada __. _________",A30)))</formula>
    </cfRule>
  </conditionalFormatting>
  <pageMargins left="0.7" right="0.7" top="0.75" bottom="0.75" header="0.3" footer="0.3"/>
  <pageSetup paperSize="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2A43-B4C7-4247-B899-4F316ECA05DF}">
  <sheetPr codeName="Sheet2">
    <pageSetUpPr fitToPage="1"/>
  </sheetPr>
  <dimension ref="A1:I48"/>
  <sheetViews>
    <sheetView view="pageBreakPreview" zoomScale="85" zoomScaleNormal="100" zoomScaleSheetLayoutView="85" workbookViewId="0">
      <selection activeCell="F54" sqref="F54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4"/>
      <c r="G1" s="102"/>
      <c r="H1" s="102"/>
      <c r="I1" s="102"/>
    </row>
    <row r="2" spans="1:9" x14ac:dyDescent="0.2">
      <c r="A2" s="142" t="s">
        <v>16</v>
      </c>
      <c r="B2" s="142"/>
      <c r="C2" s="142"/>
      <c r="D2" s="142"/>
      <c r="E2" s="142"/>
      <c r="F2" s="142"/>
      <c r="G2" s="142"/>
      <c r="H2" s="142"/>
      <c r="I2" s="142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143" t="s">
        <v>17</v>
      </c>
      <c r="D4" s="143"/>
      <c r="E4" s="143"/>
      <c r="F4" s="143"/>
      <c r="G4" s="143"/>
      <c r="H4" s="143"/>
      <c r="I4" s="143"/>
    </row>
    <row r="5" spans="1:9" ht="11.25" customHeight="1" x14ac:dyDescent="0.2">
      <c r="A5" s="80"/>
      <c r="B5" s="80"/>
      <c r="C5" s="145" t="s">
        <v>52</v>
      </c>
      <c r="D5" s="145"/>
      <c r="E5" s="145"/>
      <c r="F5" s="145"/>
      <c r="G5" s="145"/>
      <c r="H5" s="145"/>
      <c r="I5" s="145"/>
    </row>
    <row r="6" spans="1:9" x14ac:dyDescent="0.2">
      <c r="A6" s="141" t="s">
        <v>18</v>
      </c>
      <c r="B6" s="141"/>
      <c r="C6" s="141"/>
      <c r="D6" s="144" t="str">
        <f>'Kopt a'!B13</f>
        <v>Daudzdzīvokļu dzīvojamā ēka</v>
      </c>
      <c r="E6" s="144"/>
      <c r="F6" s="144"/>
      <c r="G6" s="144"/>
      <c r="H6" s="144"/>
      <c r="I6" s="144"/>
    </row>
    <row r="7" spans="1:9" x14ac:dyDescent="0.2">
      <c r="A7" s="141" t="s">
        <v>6</v>
      </c>
      <c r="B7" s="141"/>
      <c r="C7" s="141"/>
      <c r="D7" s="139" t="str">
        <f>'Kopt a'!B14</f>
        <v>Dzīvojamas ēkas fasādes vienkāršota atjaunošana</v>
      </c>
      <c r="E7" s="139"/>
      <c r="F7" s="139"/>
      <c r="G7" s="139"/>
      <c r="H7" s="139"/>
      <c r="I7" s="139"/>
    </row>
    <row r="8" spans="1:9" x14ac:dyDescent="0.2">
      <c r="A8" s="138" t="s">
        <v>19</v>
      </c>
      <c r="B8" s="138"/>
      <c r="C8" s="138"/>
      <c r="D8" s="139" t="str">
        <f>'Kopt a'!B15</f>
        <v>Piltenes iela 5, Liepāja</v>
      </c>
      <c r="E8" s="139"/>
      <c r="F8" s="139"/>
      <c r="G8" s="139"/>
      <c r="H8" s="139"/>
      <c r="I8" s="139"/>
    </row>
    <row r="9" spans="1:9" x14ac:dyDescent="0.2">
      <c r="A9" s="138" t="s">
        <v>20</v>
      </c>
      <c r="B9" s="138"/>
      <c r="C9" s="138"/>
      <c r="D9" s="139" t="str">
        <f>'Kopt a'!B16</f>
        <v>EA-80-16</v>
      </c>
      <c r="E9" s="139"/>
      <c r="F9" s="139"/>
      <c r="G9" s="139"/>
      <c r="H9" s="139"/>
      <c r="I9" s="139"/>
    </row>
    <row r="10" spans="1:9" x14ac:dyDescent="0.2">
      <c r="C10" s="4" t="s">
        <v>21</v>
      </c>
      <c r="D10" s="140">
        <f>E25</f>
        <v>0</v>
      </c>
      <c r="E10" s="140"/>
      <c r="F10" s="77"/>
      <c r="G10" s="77"/>
      <c r="H10" s="77"/>
      <c r="I10" s="77"/>
    </row>
    <row r="11" spans="1:9" x14ac:dyDescent="0.2">
      <c r="C11" s="4" t="s">
        <v>22</v>
      </c>
      <c r="D11" s="140">
        <f>I21</f>
        <v>0</v>
      </c>
      <c r="E11" s="140"/>
      <c r="F11" s="77"/>
      <c r="G11" s="77"/>
      <c r="H11" s="77"/>
      <c r="I11" s="77"/>
    </row>
    <row r="12" spans="1:9" ht="12" thickBot="1" x14ac:dyDescent="0.25">
      <c r="F12" s="16"/>
      <c r="G12" s="16"/>
      <c r="H12" s="16"/>
      <c r="I12" s="16"/>
    </row>
    <row r="13" spans="1:9" x14ac:dyDescent="0.2">
      <c r="A13" s="122" t="s">
        <v>23</v>
      </c>
      <c r="B13" s="124" t="s">
        <v>24</v>
      </c>
      <c r="C13" s="126" t="s">
        <v>25</v>
      </c>
      <c r="D13" s="127"/>
      <c r="E13" s="130" t="s">
        <v>26</v>
      </c>
      <c r="F13" s="134" t="s">
        <v>27</v>
      </c>
      <c r="G13" s="135"/>
      <c r="H13" s="135"/>
      <c r="I13" s="136" t="s">
        <v>28</v>
      </c>
    </row>
    <row r="14" spans="1:9" ht="23.25" thickBot="1" x14ac:dyDescent="0.25">
      <c r="A14" s="123"/>
      <c r="B14" s="125"/>
      <c r="C14" s="128"/>
      <c r="D14" s="129"/>
      <c r="E14" s="131"/>
      <c r="F14" s="17" t="s">
        <v>29</v>
      </c>
      <c r="G14" s="18" t="s">
        <v>30</v>
      </c>
      <c r="H14" s="18" t="s">
        <v>31</v>
      </c>
      <c r="I14" s="137"/>
    </row>
    <row r="15" spans="1:9" x14ac:dyDescent="0.2">
      <c r="A15" s="72">
        <v>1</v>
      </c>
      <c r="B15" s="21" t="str">
        <f>IF(A15=0,0,CONCATENATE("Lt-",A15))</f>
        <v>Lt-1</v>
      </c>
      <c r="C15" s="132" t="str">
        <f>'1a'!C2:I2</f>
        <v>Fasādes atjaunošana</v>
      </c>
      <c r="D15" s="133"/>
      <c r="E15" s="54">
        <f>'1a'!P133</f>
        <v>0</v>
      </c>
      <c r="F15" s="49">
        <f>'1a'!M133</f>
        <v>0</v>
      </c>
      <c r="G15" s="50">
        <f>'1a'!N133</f>
        <v>0</v>
      </c>
      <c r="H15" s="50">
        <f>'1a'!O133</f>
        <v>0</v>
      </c>
      <c r="I15" s="51">
        <f>'1a'!L133</f>
        <v>0</v>
      </c>
    </row>
    <row r="16" spans="1:9" x14ac:dyDescent="0.2">
      <c r="A16" s="73">
        <f>A15+1</f>
        <v>2</v>
      </c>
      <c r="B16" s="22" t="str">
        <f>IF(A16=0,0,CONCATENATE("Lt-",A16))</f>
        <v>Lt-2</v>
      </c>
      <c r="C16" s="120" t="str">
        <f>'2a'!C2:I2</f>
        <v>Cokola atjaunošana</v>
      </c>
      <c r="D16" s="121"/>
      <c r="E16" s="55">
        <f>'2a'!P50</f>
        <v>0</v>
      </c>
      <c r="F16" s="42">
        <f>'2a'!M50</f>
        <v>0</v>
      </c>
      <c r="G16" s="52">
        <f>'2a'!N50</f>
        <v>0</v>
      </c>
      <c r="H16" s="52">
        <f>'2a'!O50</f>
        <v>0</v>
      </c>
      <c r="I16" s="53">
        <f>'2a'!L50</f>
        <v>0</v>
      </c>
    </row>
    <row r="17" spans="1:9" x14ac:dyDescent="0.2">
      <c r="A17" s="73">
        <f t="shared" ref="A17:A20" si="0">A16+1</f>
        <v>3</v>
      </c>
      <c r="B17" s="22" t="str">
        <f t="shared" ref="B17:B20" si="1">IF(A17=0,0,CONCATENATE("Lt-",A17))</f>
        <v>Lt-3</v>
      </c>
      <c r="C17" s="120" t="str">
        <f>'3a'!C2:I2</f>
        <v>Pagraba pārseguma siltināšana</v>
      </c>
      <c r="D17" s="121"/>
      <c r="E17" s="56">
        <f>'3a'!P20</f>
        <v>0</v>
      </c>
      <c r="F17" s="42">
        <f>'3a'!M20</f>
        <v>0</v>
      </c>
      <c r="G17" s="52">
        <f>'3a'!N20</f>
        <v>0</v>
      </c>
      <c r="H17" s="52">
        <f>'3a'!O20</f>
        <v>0</v>
      </c>
      <c r="I17" s="53">
        <f>'3a'!L20</f>
        <v>0</v>
      </c>
    </row>
    <row r="18" spans="1:9" ht="11.25" customHeight="1" x14ac:dyDescent="0.2">
      <c r="A18" s="73">
        <f t="shared" si="0"/>
        <v>4</v>
      </c>
      <c r="B18" s="22" t="str">
        <f t="shared" si="1"/>
        <v>Lt-4</v>
      </c>
      <c r="C18" s="120" t="str">
        <f>'4a'!C2:I2</f>
        <v>Bēniņu siltināšana</v>
      </c>
      <c r="D18" s="121"/>
      <c r="E18" s="56">
        <f>'4a'!P47</f>
        <v>0</v>
      </c>
      <c r="F18" s="42">
        <f>'4a'!M47</f>
        <v>0</v>
      </c>
      <c r="G18" s="52">
        <f>'4a'!N47</f>
        <v>0</v>
      </c>
      <c r="H18" s="52">
        <f>'4a'!O47</f>
        <v>0</v>
      </c>
      <c r="I18" s="53">
        <f>'4a'!L47</f>
        <v>0</v>
      </c>
    </row>
    <row r="19" spans="1:9" x14ac:dyDescent="0.2">
      <c r="A19" s="73">
        <f t="shared" si="0"/>
        <v>5</v>
      </c>
      <c r="B19" s="22" t="str">
        <f t="shared" si="1"/>
        <v>Lt-5</v>
      </c>
      <c r="C19" s="120" t="str">
        <f>'5a'!C2:I2</f>
        <v>Jumta atjaunošana</v>
      </c>
      <c r="D19" s="121"/>
      <c r="E19" s="56">
        <f>'5a'!P54</f>
        <v>0</v>
      </c>
      <c r="F19" s="42">
        <f>'5a'!M54</f>
        <v>0</v>
      </c>
      <c r="G19" s="52">
        <f>'5a'!N54</f>
        <v>0</v>
      </c>
      <c r="H19" s="52">
        <f>'5a'!O54</f>
        <v>0</v>
      </c>
      <c r="I19" s="53">
        <f>'5a'!L54</f>
        <v>0</v>
      </c>
    </row>
    <row r="20" spans="1:9" ht="12" thickBot="1" x14ac:dyDescent="0.25">
      <c r="A20" s="73">
        <f t="shared" si="0"/>
        <v>6</v>
      </c>
      <c r="B20" s="22" t="str">
        <f t="shared" si="1"/>
        <v>Lt-6</v>
      </c>
      <c r="C20" s="120" t="str">
        <f>'6a'!C2:I2</f>
        <v>Apkures sistēmas atjaunošana</v>
      </c>
      <c r="D20" s="121"/>
      <c r="E20" s="56">
        <f>'6a'!P169</f>
        <v>0</v>
      </c>
      <c r="F20" s="42">
        <f>'6a'!M169</f>
        <v>0</v>
      </c>
      <c r="G20" s="52">
        <f>'6a'!N169</f>
        <v>0</v>
      </c>
      <c r="H20" s="52">
        <f>'6a'!O169</f>
        <v>0</v>
      </c>
      <c r="I20" s="53">
        <f>'6a'!L169</f>
        <v>0</v>
      </c>
    </row>
    <row r="21" spans="1:9" ht="12" thickBot="1" x14ac:dyDescent="0.25">
      <c r="A21" s="106" t="s">
        <v>32</v>
      </c>
      <c r="B21" s="107"/>
      <c r="C21" s="107"/>
      <c r="D21" s="107"/>
      <c r="E21" s="38">
        <f>SUM(E15:E20)</f>
        <v>0</v>
      </c>
      <c r="F21" s="37">
        <f>SUM(F15:F20)</f>
        <v>0</v>
      </c>
      <c r="G21" s="37">
        <f>SUM(G15:G20)</f>
        <v>0</v>
      </c>
      <c r="H21" s="37">
        <f>SUM(H15:H20)</f>
        <v>0</v>
      </c>
      <c r="I21" s="38">
        <f>SUM(I15:I20)</f>
        <v>0</v>
      </c>
    </row>
    <row r="22" spans="1:9" x14ac:dyDescent="0.2">
      <c r="A22" s="108" t="s">
        <v>33</v>
      </c>
      <c r="B22" s="109"/>
      <c r="C22" s="110"/>
      <c r="D22" s="69"/>
      <c r="E22" s="39">
        <f>ROUND(E21*$D22,2)</f>
        <v>0</v>
      </c>
      <c r="F22" s="40"/>
      <c r="G22" s="40"/>
      <c r="H22" s="40"/>
      <c r="I22" s="40"/>
    </row>
    <row r="23" spans="1:9" x14ac:dyDescent="0.2">
      <c r="A23" s="111" t="s">
        <v>34</v>
      </c>
      <c r="B23" s="112"/>
      <c r="C23" s="113"/>
      <c r="D23" s="70"/>
      <c r="E23" s="41">
        <f>ROUND(E22*$D23,2)</f>
        <v>0</v>
      </c>
      <c r="F23" s="40"/>
      <c r="G23" s="40"/>
      <c r="H23" s="40"/>
      <c r="I23" s="40"/>
    </row>
    <row r="24" spans="1:9" x14ac:dyDescent="0.2">
      <c r="A24" s="114" t="s">
        <v>35</v>
      </c>
      <c r="B24" s="115"/>
      <c r="C24" s="116"/>
      <c r="D24" s="71"/>
      <c r="E24" s="41">
        <f>ROUND(E21*$D24,2)</f>
        <v>0</v>
      </c>
      <c r="F24" s="40"/>
      <c r="G24" s="40"/>
      <c r="H24" s="40"/>
      <c r="I24" s="40"/>
    </row>
    <row r="25" spans="1:9" ht="12" thickBot="1" x14ac:dyDescent="0.25">
      <c r="A25" s="117" t="s">
        <v>36</v>
      </c>
      <c r="B25" s="118"/>
      <c r="C25" s="119"/>
      <c r="D25" s="94"/>
      <c r="E25" s="95">
        <f>SUM(E21:E24)-E23</f>
        <v>0</v>
      </c>
      <c r="F25" s="40"/>
      <c r="G25" s="40"/>
      <c r="H25" s="40"/>
      <c r="I25" s="40"/>
    </row>
    <row r="26" spans="1:9" x14ac:dyDescent="0.2">
      <c r="C26" s="88" t="s">
        <v>65</v>
      </c>
      <c r="D26" s="97">
        <v>0.02</v>
      </c>
      <c r="E26" s="96">
        <f>ROUND(E25*D26,2)</f>
        <v>0</v>
      </c>
      <c r="G26" s="19"/>
    </row>
    <row r="27" spans="1:9" x14ac:dyDescent="0.2">
      <c r="C27" s="99" t="s">
        <v>32</v>
      </c>
      <c r="D27" s="36"/>
      <c r="E27" s="98">
        <f>E26+E25</f>
        <v>0</v>
      </c>
      <c r="F27" s="20"/>
      <c r="G27" s="20"/>
      <c r="H27" s="20"/>
      <c r="I27" s="20"/>
    </row>
    <row r="30" spans="1:9" x14ac:dyDescent="0.2">
      <c r="A30" s="1" t="s">
        <v>14</v>
      </c>
      <c r="B30" s="15"/>
      <c r="C30" s="105">
        <f>'Kopt a'!B25</f>
        <v>0</v>
      </c>
      <c r="D30" s="105"/>
      <c r="E30" s="105"/>
      <c r="F30" s="105"/>
      <c r="G30" s="105"/>
      <c r="H30" s="105"/>
    </row>
    <row r="31" spans="1:9" x14ac:dyDescent="0.2">
      <c r="A31" s="15"/>
      <c r="B31" s="15"/>
      <c r="C31" s="100" t="s">
        <v>15</v>
      </c>
      <c r="D31" s="100"/>
      <c r="E31" s="100"/>
      <c r="F31" s="100"/>
      <c r="G31" s="100"/>
      <c r="H31" s="100"/>
    </row>
    <row r="32" spans="1:9" x14ac:dyDescent="0.2">
      <c r="A32" s="15"/>
      <c r="B32" s="15"/>
      <c r="C32" s="15"/>
      <c r="D32" s="15"/>
      <c r="E32" s="15"/>
      <c r="F32" s="15"/>
      <c r="G32" s="15"/>
      <c r="H32" s="15"/>
    </row>
    <row r="33" spans="1:9" x14ac:dyDescent="0.2">
      <c r="A33" s="81" t="str">
        <f>'Kopt a'!A30</f>
        <v xml:space="preserve">Tāme sastādīta 2020. gada </v>
      </c>
      <c r="B33" s="82"/>
      <c r="C33" s="82"/>
      <c r="D33" s="82"/>
      <c r="F33" s="15"/>
      <c r="G33" s="15"/>
      <c r="H33" s="15"/>
    </row>
    <row r="34" spans="1:9" x14ac:dyDescent="0.2">
      <c r="A34" s="15"/>
      <c r="B34" s="15"/>
      <c r="C34" s="15"/>
      <c r="D34" s="15"/>
      <c r="E34" s="15"/>
      <c r="F34" s="15"/>
      <c r="G34" s="15"/>
      <c r="H34" s="15"/>
    </row>
    <row r="35" spans="1:9" x14ac:dyDescent="0.2">
      <c r="A35" s="1" t="s">
        <v>37</v>
      </c>
      <c r="B35" s="15"/>
      <c r="C35" s="105">
        <f>C30</f>
        <v>0</v>
      </c>
      <c r="D35" s="105"/>
      <c r="E35" s="105"/>
      <c r="F35" s="105"/>
      <c r="G35" s="105"/>
      <c r="H35" s="105"/>
    </row>
    <row r="36" spans="1:9" x14ac:dyDescent="0.2">
      <c r="A36" s="15"/>
      <c r="B36" s="15"/>
      <c r="C36" s="100" t="s">
        <v>15</v>
      </c>
      <c r="D36" s="100"/>
      <c r="E36" s="100"/>
      <c r="F36" s="100"/>
      <c r="G36" s="100"/>
      <c r="H36" s="100"/>
    </row>
    <row r="37" spans="1:9" x14ac:dyDescent="0.2">
      <c r="A37" s="15"/>
      <c r="B37" s="15"/>
      <c r="C37" s="15"/>
      <c r="D37" s="15"/>
      <c r="E37" s="15"/>
      <c r="F37" s="15"/>
      <c r="G37" s="15"/>
      <c r="H37" s="15"/>
    </row>
    <row r="38" spans="1:9" x14ac:dyDescent="0.2">
      <c r="A38" s="81" t="s">
        <v>53</v>
      </c>
      <c r="B38" s="82"/>
      <c r="C38" s="87">
        <f>'Kopt a'!B28</f>
        <v>0</v>
      </c>
      <c r="D38" s="82"/>
      <c r="F38" s="15"/>
      <c r="G38" s="15"/>
      <c r="H38" s="15"/>
    </row>
    <row r="48" spans="1:9" x14ac:dyDescent="0.2">
      <c r="E48" s="19"/>
      <c r="F48" s="19"/>
      <c r="G48" s="19"/>
      <c r="H48" s="19"/>
      <c r="I48" s="19"/>
    </row>
  </sheetData>
  <mergeCells count="35">
    <mergeCell ref="A7:C7"/>
    <mergeCell ref="D7:I7"/>
    <mergeCell ref="G1:I1"/>
    <mergeCell ref="A2:I2"/>
    <mergeCell ref="C4:I4"/>
    <mergeCell ref="A6:C6"/>
    <mergeCell ref="D6:I6"/>
    <mergeCell ref="C5:I5"/>
    <mergeCell ref="F13:H13"/>
    <mergeCell ref="I13:I14"/>
    <mergeCell ref="A8:C8"/>
    <mergeCell ref="D8:I8"/>
    <mergeCell ref="A9:C9"/>
    <mergeCell ref="D9:I9"/>
    <mergeCell ref="D10:E10"/>
    <mergeCell ref="D11:E11"/>
    <mergeCell ref="C20:D20"/>
    <mergeCell ref="A13:A14"/>
    <mergeCell ref="B13:B14"/>
    <mergeCell ref="C13:D14"/>
    <mergeCell ref="E13:E14"/>
    <mergeCell ref="C15:D15"/>
    <mergeCell ref="C16:D16"/>
    <mergeCell ref="C17:D17"/>
    <mergeCell ref="C18:D18"/>
    <mergeCell ref="C19:D19"/>
    <mergeCell ref="C30:H30"/>
    <mergeCell ref="C31:H31"/>
    <mergeCell ref="C35:H35"/>
    <mergeCell ref="C36:H36"/>
    <mergeCell ref="A21:D21"/>
    <mergeCell ref="A22:C22"/>
    <mergeCell ref="A23:C23"/>
    <mergeCell ref="A24:C24"/>
    <mergeCell ref="A25:C25"/>
  </mergeCells>
  <conditionalFormatting sqref="E21:I21">
    <cfRule type="cellIs" dxfId="134" priority="19" operator="equal">
      <formula>0</formula>
    </cfRule>
  </conditionalFormatting>
  <conditionalFormatting sqref="D10:E11">
    <cfRule type="cellIs" dxfId="133" priority="18" operator="equal">
      <formula>0</formula>
    </cfRule>
  </conditionalFormatting>
  <conditionalFormatting sqref="E15 C15:D20 E22:E25 I15:I20">
    <cfRule type="cellIs" dxfId="132" priority="16" operator="equal">
      <formula>0</formula>
    </cfRule>
  </conditionalFormatting>
  <conditionalFormatting sqref="D22:D24">
    <cfRule type="cellIs" dxfId="131" priority="14" operator="equal">
      <formula>0</formula>
    </cfRule>
  </conditionalFormatting>
  <conditionalFormatting sqref="C35:H35">
    <cfRule type="cellIs" dxfId="130" priority="11" operator="equal">
      <formula>0</formula>
    </cfRule>
  </conditionalFormatting>
  <conditionalFormatting sqref="C30:H30">
    <cfRule type="cellIs" dxfId="129" priority="10" operator="equal">
      <formula>0</formula>
    </cfRule>
  </conditionalFormatting>
  <conditionalFormatting sqref="E15:E20">
    <cfRule type="cellIs" dxfId="128" priority="8" operator="equal">
      <formula>0</formula>
    </cfRule>
  </conditionalFormatting>
  <conditionalFormatting sqref="F15:I20">
    <cfRule type="cellIs" dxfId="127" priority="7" operator="equal">
      <formula>0</formula>
    </cfRule>
  </conditionalFormatting>
  <conditionalFormatting sqref="D6:I9">
    <cfRule type="cellIs" dxfId="126" priority="6" operator="equal">
      <formula>0</formula>
    </cfRule>
  </conditionalFormatting>
  <conditionalFormatting sqref="C38">
    <cfRule type="cellIs" dxfId="125" priority="4" operator="equal">
      <formula>0</formula>
    </cfRule>
  </conditionalFormatting>
  <conditionalFormatting sqref="B15:B20">
    <cfRule type="cellIs" dxfId="124" priority="3" operator="equal">
      <formula>0</formula>
    </cfRule>
  </conditionalFormatting>
  <conditionalFormatting sqref="A15:A20">
    <cfRule type="cellIs" dxfId="123" priority="1" operator="equal">
      <formula>0</formula>
    </cfRule>
  </conditionalFormatting>
  <pageMargins left="0.7" right="0.7" top="0.75" bottom="0.75" header="0.3" footer="0.3"/>
  <pageSetup paperSize="9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______________",A33)))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A33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1159D-F869-4E97-AC33-A47FF5FD00BA}">
  <sheetPr codeName="Sheet3">
    <pageSetUpPr fitToPage="1"/>
  </sheetPr>
  <dimension ref="A1:P148"/>
  <sheetViews>
    <sheetView view="pageBreakPreview" zoomScale="85" zoomScaleNormal="100" zoomScaleSheetLayoutView="85" workbookViewId="0">
      <selection activeCell="A15" sqref="A15:A132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a'!A15</f>
        <v>1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152" t="s">
        <v>197</v>
      </c>
      <c r="D2" s="152"/>
      <c r="E2" s="152"/>
      <c r="F2" s="152"/>
      <c r="G2" s="152"/>
      <c r="H2" s="152"/>
      <c r="I2" s="152"/>
      <c r="J2" s="26"/>
    </row>
    <row r="3" spans="1:16" x14ac:dyDescent="0.2">
      <c r="A3" s="27"/>
      <c r="B3" s="27"/>
      <c r="C3" s="143" t="s">
        <v>17</v>
      </c>
      <c r="D3" s="143"/>
      <c r="E3" s="143"/>
      <c r="F3" s="143"/>
      <c r="G3" s="143"/>
      <c r="H3" s="143"/>
      <c r="I3" s="143"/>
      <c r="J3" s="27"/>
    </row>
    <row r="4" spans="1:16" x14ac:dyDescent="0.2">
      <c r="A4" s="27"/>
      <c r="B4" s="27"/>
      <c r="C4" s="153" t="s">
        <v>52</v>
      </c>
      <c r="D4" s="153"/>
      <c r="E4" s="153"/>
      <c r="F4" s="153"/>
      <c r="G4" s="153"/>
      <c r="H4" s="153"/>
      <c r="I4" s="153"/>
      <c r="J4" s="27"/>
    </row>
    <row r="5" spans="1:16" ht="11.25" customHeight="1" x14ac:dyDescent="0.2">
      <c r="A5" s="20"/>
      <c r="B5" s="20"/>
      <c r="C5" s="24" t="s">
        <v>5</v>
      </c>
      <c r="D5" s="166" t="str">
        <f>'Kops a'!D6</f>
        <v>Daudzdzīvokļu dzīvojamā ēka</v>
      </c>
      <c r="E5" s="166"/>
      <c r="F5" s="166"/>
      <c r="G5" s="166"/>
      <c r="H5" s="166"/>
      <c r="I5" s="166"/>
      <c r="J5" s="166"/>
      <c r="K5" s="166"/>
      <c r="L5" s="166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166" t="str">
        <f>'Kops a'!D7</f>
        <v>Dzīvojamas ēkas fasādes vienkāršota atjaunošana</v>
      </c>
      <c r="E6" s="166"/>
      <c r="F6" s="166"/>
      <c r="G6" s="166"/>
      <c r="H6" s="166"/>
      <c r="I6" s="166"/>
      <c r="J6" s="166"/>
      <c r="K6" s="166"/>
      <c r="L6" s="166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166" t="str">
        <f>'Kops a'!D8</f>
        <v>Piltenes iela 5, Liepāja</v>
      </c>
      <c r="E7" s="166"/>
      <c r="F7" s="166"/>
      <c r="G7" s="166"/>
      <c r="H7" s="166"/>
      <c r="I7" s="166"/>
      <c r="J7" s="166"/>
      <c r="K7" s="166"/>
      <c r="L7" s="166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166" t="str">
        <f>'Kops a'!D9</f>
        <v>EA-80-16</v>
      </c>
      <c r="E8" s="166"/>
      <c r="F8" s="166"/>
      <c r="G8" s="166"/>
      <c r="H8" s="166"/>
      <c r="I8" s="166"/>
      <c r="J8" s="166"/>
      <c r="K8" s="166"/>
      <c r="L8" s="166"/>
      <c r="M8" s="15"/>
      <c r="N8" s="15"/>
      <c r="O8" s="15"/>
      <c r="P8" s="15"/>
    </row>
    <row r="9" spans="1:16" ht="11.25" customHeight="1" x14ac:dyDescent="0.2">
      <c r="A9" s="154" t="s">
        <v>198</v>
      </c>
      <c r="B9" s="154"/>
      <c r="C9" s="154"/>
      <c r="D9" s="154"/>
      <c r="E9" s="154"/>
      <c r="F9" s="154"/>
      <c r="G9" s="28"/>
      <c r="H9" s="28"/>
      <c r="I9" s="28"/>
      <c r="J9" s="158" t="s">
        <v>39</v>
      </c>
      <c r="K9" s="158"/>
      <c r="L9" s="158"/>
      <c r="M9" s="158"/>
      <c r="N9" s="165">
        <f>P133</f>
        <v>0</v>
      </c>
      <c r="O9" s="165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5"/>
      <c r="P10" s="83" t="str">
        <f>A139</f>
        <v xml:space="preserve">Tāme sastādīta 2020.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22" t="s">
        <v>23</v>
      </c>
      <c r="B12" s="160" t="s">
        <v>40</v>
      </c>
      <c r="C12" s="156" t="s">
        <v>41</v>
      </c>
      <c r="D12" s="163" t="s">
        <v>42</v>
      </c>
      <c r="E12" s="146" t="s">
        <v>43</v>
      </c>
      <c r="F12" s="155" t="s">
        <v>44</v>
      </c>
      <c r="G12" s="156"/>
      <c r="H12" s="156"/>
      <c r="I12" s="156"/>
      <c r="J12" s="156"/>
      <c r="K12" s="157"/>
      <c r="L12" s="155" t="s">
        <v>45</v>
      </c>
      <c r="M12" s="156"/>
      <c r="N12" s="156"/>
      <c r="O12" s="156"/>
      <c r="P12" s="157"/>
    </row>
    <row r="13" spans="1:16" ht="126.75" customHeight="1" thickBot="1" x14ac:dyDescent="0.25">
      <c r="A13" s="159"/>
      <c r="B13" s="161"/>
      <c r="C13" s="162"/>
      <c r="D13" s="164"/>
      <c r="E13" s="147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x14ac:dyDescent="0.2">
      <c r="A14" s="58">
        <v>1</v>
      </c>
      <c r="B14" s="59" t="s">
        <v>66</v>
      </c>
      <c r="C14" s="60" t="s">
        <v>67</v>
      </c>
      <c r="D14" s="61" t="s">
        <v>68</v>
      </c>
      <c r="E14" s="64">
        <v>140</v>
      </c>
      <c r="F14" s="65"/>
      <c r="G14" s="62"/>
      <c r="H14" s="62">
        <f>ROUND(F14*G14,2)</f>
        <v>0</v>
      </c>
      <c r="I14" s="62"/>
      <c r="J14" s="62"/>
      <c r="K14" s="63">
        <f>SUM(H14:J14)</f>
        <v>0</v>
      </c>
      <c r="L14" s="65">
        <f>ROUND(E14*F14,2)</f>
        <v>0</v>
      </c>
      <c r="M14" s="62">
        <f>ROUND(H14*E14,2)</f>
        <v>0</v>
      </c>
      <c r="N14" s="62">
        <f>ROUND(I14*E14,2)</f>
        <v>0</v>
      </c>
      <c r="O14" s="62">
        <f>ROUND(J14*E14,2)</f>
        <v>0</v>
      </c>
      <c r="P14" s="63">
        <f>SUM(M14:O14)</f>
        <v>0</v>
      </c>
    </row>
    <row r="15" spans="1:16" x14ac:dyDescent="0.2">
      <c r="A15" s="35">
        <f>A14+1</f>
        <v>2</v>
      </c>
      <c r="B15" s="36" t="s">
        <v>66</v>
      </c>
      <c r="C15" s="43" t="s">
        <v>69</v>
      </c>
      <c r="D15" s="22" t="s">
        <v>70</v>
      </c>
      <c r="E15" s="64">
        <v>5</v>
      </c>
      <c r="F15" s="65"/>
      <c r="G15" s="62"/>
      <c r="H15" s="44">
        <f t="shared" ref="H15:H77" si="0">ROUND(F15*G15,2)</f>
        <v>0</v>
      </c>
      <c r="I15" s="62"/>
      <c r="J15" s="62"/>
      <c r="K15" s="45">
        <f t="shared" ref="K15:K77" si="1">SUM(H15:J15)</f>
        <v>0</v>
      </c>
      <c r="L15" s="46">
        <f t="shared" ref="L15:L77" si="2">ROUND(E15*F15,2)</f>
        <v>0</v>
      </c>
      <c r="M15" s="44">
        <f t="shared" ref="M15:M77" si="3">ROUND(H15*E15,2)</f>
        <v>0</v>
      </c>
      <c r="N15" s="44">
        <f t="shared" ref="N15:N77" si="4">ROUND(I15*E15,2)</f>
        <v>0</v>
      </c>
      <c r="O15" s="44">
        <f t="shared" ref="O15:O77" si="5">ROUND(J15*E15,2)</f>
        <v>0</v>
      </c>
      <c r="P15" s="45">
        <f t="shared" ref="P15:P77" si="6">SUM(M15:O15)</f>
        <v>0</v>
      </c>
    </row>
    <row r="16" spans="1:16" x14ac:dyDescent="0.2">
      <c r="A16" s="35">
        <f t="shared" ref="A16:A79" si="7">A15+1</f>
        <v>3</v>
      </c>
      <c r="B16" s="36" t="s">
        <v>66</v>
      </c>
      <c r="C16" s="43" t="s">
        <v>71</v>
      </c>
      <c r="D16" s="22" t="s">
        <v>72</v>
      </c>
      <c r="E16" s="64">
        <v>1800</v>
      </c>
      <c r="F16" s="65"/>
      <c r="G16" s="62"/>
      <c r="H16" s="44">
        <f t="shared" si="0"/>
        <v>0</v>
      </c>
      <c r="I16" s="62"/>
      <c r="J16" s="62"/>
      <c r="K16" s="45">
        <f t="shared" si="1"/>
        <v>0</v>
      </c>
      <c r="L16" s="46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x14ac:dyDescent="0.2">
      <c r="A17" s="35">
        <f t="shared" si="7"/>
        <v>4</v>
      </c>
      <c r="B17" s="36" t="s">
        <v>66</v>
      </c>
      <c r="C17" s="43" t="s">
        <v>73</v>
      </c>
      <c r="D17" s="22" t="s">
        <v>74</v>
      </c>
      <c r="E17" s="64">
        <v>1</v>
      </c>
      <c r="F17" s="65"/>
      <c r="G17" s="62"/>
      <c r="H17" s="44">
        <f t="shared" si="0"/>
        <v>0</v>
      </c>
      <c r="I17" s="62"/>
      <c r="J17" s="62"/>
      <c r="K17" s="45">
        <f t="shared" si="1"/>
        <v>0</v>
      </c>
      <c r="L17" s="46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x14ac:dyDescent="0.2">
      <c r="A18" s="35">
        <f t="shared" si="7"/>
        <v>5</v>
      </c>
      <c r="B18" s="36" t="s">
        <v>66</v>
      </c>
      <c r="C18" s="43" t="s">
        <v>75</v>
      </c>
      <c r="D18" s="22" t="s">
        <v>74</v>
      </c>
      <c r="E18" s="64">
        <v>1</v>
      </c>
      <c r="F18" s="65"/>
      <c r="G18" s="62"/>
      <c r="H18" s="44">
        <f t="shared" si="0"/>
        <v>0</v>
      </c>
      <c r="I18" s="62"/>
      <c r="J18" s="62"/>
      <c r="K18" s="45">
        <f t="shared" si="1"/>
        <v>0</v>
      </c>
      <c r="L18" s="46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ht="22.5" x14ac:dyDescent="0.2">
      <c r="A19" s="35">
        <f t="shared" si="7"/>
        <v>6</v>
      </c>
      <c r="B19" s="36" t="s">
        <v>66</v>
      </c>
      <c r="C19" s="43" t="s">
        <v>76</v>
      </c>
      <c r="D19" s="22" t="s">
        <v>74</v>
      </c>
      <c r="E19" s="64">
        <v>1</v>
      </c>
      <c r="F19" s="65"/>
      <c r="G19" s="62"/>
      <c r="H19" s="44">
        <f t="shared" si="0"/>
        <v>0</v>
      </c>
      <c r="I19" s="62"/>
      <c r="J19" s="62"/>
      <c r="K19" s="45">
        <f t="shared" si="1"/>
        <v>0</v>
      </c>
      <c r="L19" s="46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x14ac:dyDescent="0.2">
      <c r="A20" s="35">
        <f t="shared" si="7"/>
        <v>7</v>
      </c>
      <c r="B20" s="36" t="s">
        <v>66</v>
      </c>
      <c r="C20" s="43" t="s">
        <v>77</v>
      </c>
      <c r="D20" s="22" t="s">
        <v>74</v>
      </c>
      <c r="E20" s="64">
        <v>1</v>
      </c>
      <c r="F20" s="65"/>
      <c r="G20" s="62"/>
      <c r="H20" s="44">
        <f t="shared" si="0"/>
        <v>0</v>
      </c>
      <c r="I20" s="62"/>
      <c r="J20" s="62"/>
      <c r="K20" s="45">
        <f t="shared" si="1"/>
        <v>0</v>
      </c>
      <c r="L20" s="46">
        <f t="shared" si="2"/>
        <v>0</v>
      </c>
      <c r="M20" s="44">
        <f t="shared" si="3"/>
        <v>0</v>
      </c>
      <c r="N20" s="44">
        <f t="shared" si="4"/>
        <v>0</v>
      </c>
      <c r="O20" s="44">
        <f t="shared" si="5"/>
        <v>0</v>
      </c>
      <c r="P20" s="45">
        <f t="shared" si="6"/>
        <v>0</v>
      </c>
    </row>
    <row r="21" spans="1:16" x14ac:dyDescent="0.2">
      <c r="A21" s="35">
        <f t="shared" si="7"/>
        <v>8</v>
      </c>
      <c r="B21" s="36" t="s">
        <v>66</v>
      </c>
      <c r="C21" s="43" t="s">
        <v>78</v>
      </c>
      <c r="D21" s="22" t="s">
        <v>74</v>
      </c>
      <c r="E21" s="64">
        <v>1</v>
      </c>
      <c r="F21" s="65"/>
      <c r="G21" s="62"/>
      <c r="H21" s="44">
        <f t="shared" si="0"/>
        <v>0</v>
      </c>
      <c r="I21" s="62"/>
      <c r="J21" s="62"/>
      <c r="K21" s="45">
        <f t="shared" si="1"/>
        <v>0</v>
      </c>
      <c r="L21" s="46">
        <f t="shared" si="2"/>
        <v>0</v>
      </c>
      <c r="M21" s="44">
        <f t="shared" si="3"/>
        <v>0</v>
      </c>
      <c r="N21" s="44">
        <f t="shared" si="4"/>
        <v>0</v>
      </c>
      <c r="O21" s="44">
        <f t="shared" si="5"/>
        <v>0</v>
      </c>
      <c r="P21" s="45">
        <f t="shared" si="6"/>
        <v>0</v>
      </c>
    </row>
    <row r="22" spans="1:16" x14ac:dyDescent="0.2">
      <c r="A22" s="35">
        <f t="shared" si="7"/>
        <v>9</v>
      </c>
      <c r="B22" s="36" t="s">
        <v>66</v>
      </c>
      <c r="C22" s="43" t="s">
        <v>79</v>
      </c>
      <c r="D22" s="22" t="s">
        <v>68</v>
      </c>
      <c r="E22" s="64">
        <v>110</v>
      </c>
      <c r="F22" s="65"/>
      <c r="G22" s="62"/>
      <c r="H22" s="44">
        <f t="shared" si="0"/>
        <v>0</v>
      </c>
      <c r="I22" s="62"/>
      <c r="J22" s="62"/>
      <c r="K22" s="45">
        <f t="shared" si="1"/>
        <v>0</v>
      </c>
      <c r="L22" s="46">
        <f t="shared" si="2"/>
        <v>0</v>
      </c>
      <c r="M22" s="44">
        <f t="shared" si="3"/>
        <v>0</v>
      </c>
      <c r="N22" s="44">
        <f t="shared" si="4"/>
        <v>0</v>
      </c>
      <c r="O22" s="44">
        <f t="shared" si="5"/>
        <v>0</v>
      </c>
      <c r="P22" s="45">
        <f t="shared" si="6"/>
        <v>0</v>
      </c>
    </row>
    <row r="23" spans="1:16" x14ac:dyDescent="0.2">
      <c r="A23" s="35">
        <f t="shared" si="7"/>
        <v>10</v>
      </c>
      <c r="B23" s="36" t="s">
        <v>66</v>
      </c>
      <c r="C23" s="43" t="s">
        <v>80</v>
      </c>
      <c r="D23" s="22" t="s">
        <v>74</v>
      </c>
      <c r="E23" s="64">
        <v>10</v>
      </c>
      <c r="F23" s="65"/>
      <c r="G23" s="62"/>
      <c r="H23" s="44">
        <f t="shared" si="0"/>
        <v>0</v>
      </c>
      <c r="I23" s="62"/>
      <c r="J23" s="62"/>
      <c r="K23" s="45">
        <f t="shared" si="1"/>
        <v>0</v>
      </c>
      <c r="L23" s="46">
        <f t="shared" si="2"/>
        <v>0</v>
      </c>
      <c r="M23" s="44">
        <f t="shared" si="3"/>
        <v>0</v>
      </c>
      <c r="N23" s="44">
        <f t="shared" si="4"/>
        <v>0</v>
      </c>
      <c r="O23" s="44">
        <f t="shared" si="5"/>
        <v>0</v>
      </c>
      <c r="P23" s="45">
        <f t="shared" si="6"/>
        <v>0</v>
      </c>
    </row>
    <row r="24" spans="1:16" x14ac:dyDescent="0.2">
      <c r="A24" s="35">
        <f t="shared" si="7"/>
        <v>11</v>
      </c>
      <c r="B24" s="36" t="s">
        <v>66</v>
      </c>
      <c r="C24" s="43" t="s">
        <v>81</v>
      </c>
      <c r="D24" s="22" t="s">
        <v>74</v>
      </c>
      <c r="E24" s="64">
        <v>9</v>
      </c>
      <c r="F24" s="65"/>
      <c r="G24" s="62"/>
      <c r="H24" s="44">
        <f t="shared" si="0"/>
        <v>0</v>
      </c>
      <c r="I24" s="62"/>
      <c r="J24" s="62"/>
      <c r="K24" s="45">
        <f t="shared" si="1"/>
        <v>0</v>
      </c>
      <c r="L24" s="46">
        <f t="shared" si="2"/>
        <v>0</v>
      </c>
      <c r="M24" s="44">
        <f t="shared" si="3"/>
        <v>0</v>
      </c>
      <c r="N24" s="44">
        <f t="shared" si="4"/>
        <v>0</v>
      </c>
      <c r="O24" s="44">
        <f t="shared" si="5"/>
        <v>0</v>
      </c>
      <c r="P24" s="45">
        <f t="shared" si="6"/>
        <v>0</v>
      </c>
    </row>
    <row r="25" spans="1:16" ht="22.5" x14ac:dyDescent="0.2">
      <c r="A25" s="35">
        <f t="shared" si="7"/>
        <v>12</v>
      </c>
      <c r="B25" s="36" t="s">
        <v>66</v>
      </c>
      <c r="C25" s="43" t="s">
        <v>82</v>
      </c>
      <c r="D25" s="22" t="s">
        <v>74</v>
      </c>
      <c r="E25" s="64">
        <v>3</v>
      </c>
      <c r="F25" s="65"/>
      <c r="G25" s="62"/>
      <c r="H25" s="44">
        <f t="shared" si="0"/>
        <v>0</v>
      </c>
      <c r="I25" s="62"/>
      <c r="J25" s="62"/>
      <c r="K25" s="45">
        <f t="shared" si="1"/>
        <v>0</v>
      </c>
      <c r="L25" s="46">
        <f t="shared" si="2"/>
        <v>0</v>
      </c>
      <c r="M25" s="44">
        <f t="shared" si="3"/>
        <v>0</v>
      </c>
      <c r="N25" s="44">
        <f t="shared" si="4"/>
        <v>0</v>
      </c>
      <c r="O25" s="44">
        <f t="shared" si="5"/>
        <v>0</v>
      </c>
      <c r="P25" s="45">
        <f t="shared" si="6"/>
        <v>0</v>
      </c>
    </row>
    <row r="26" spans="1:16" ht="22.5" x14ac:dyDescent="0.2">
      <c r="A26" s="35">
        <f t="shared" si="7"/>
        <v>13</v>
      </c>
      <c r="B26" s="36" t="s">
        <v>66</v>
      </c>
      <c r="C26" s="43" t="s">
        <v>83</v>
      </c>
      <c r="D26" s="22" t="s">
        <v>74</v>
      </c>
      <c r="E26" s="64">
        <v>1</v>
      </c>
      <c r="F26" s="65"/>
      <c r="G26" s="62"/>
      <c r="H26" s="44">
        <f t="shared" si="0"/>
        <v>0</v>
      </c>
      <c r="I26" s="62"/>
      <c r="J26" s="62"/>
      <c r="K26" s="45">
        <f t="shared" si="1"/>
        <v>0</v>
      </c>
      <c r="L26" s="46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5">
        <f t="shared" si="6"/>
        <v>0</v>
      </c>
    </row>
    <row r="27" spans="1:16" ht="22.5" x14ac:dyDescent="0.2">
      <c r="A27" s="35">
        <f t="shared" si="7"/>
        <v>14</v>
      </c>
      <c r="B27" s="36" t="s">
        <v>66</v>
      </c>
      <c r="C27" s="43" t="s">
        <v>84</v>
      </c>
      <c r="D27" s="22" t="s">
        <v>85</v>
      </c>
      <c r="E27" s="64">
        <v>3.5</v>
      </c>
      <c r="F27" s="65"/>
      <c r="G27" s="62"/>
      <c r="H27" s="44">
        <f t="shared" si="0"/>
        <v>0</v>
      </c>
      <c r="I27" s="62"/>
      <c r="J27" s="62"/>
      <c r="K27" s="45">
        <f t="shared" si="1"/>
        <v>0</v>
      </c>
      <c r="L27" s="46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5">
        <f t="shared" si="6"/>
        <v>0</v>
      </c>
    </row>
    <row r="28" spans="1:16" ht="22.5" x14ac:dyDescent="0.2">
      <c r="A28" s="35">
        <f t="shared" si="7"/>
        <v>15</v>
      </c>
      <c r="B28" s="36" t="s">
        <v>66</v>
      </c>
      <c r="C28" s="43" t="s">
        <v>86</v>
      </c>
      <c r="D28" s="22" t="s">
        <v>87</v>
      </c>
      <c r="E28" s="64">
        <v>200</v>
      </c>
      <c r="F28" s="65"/>
      <c r="G28" s="62"/>
      <c r="H28" s="44">
        <f t="shared" si="0"/>
        <v>0</v>
      </c>
      <c r="I28" s="62"/>
      <c r="J28" s="62"/>
      <c r="K28" s="45">
        <f t="shared" si="1"/>
        <v>0</v>
      </c>
      <c r="L28" s="46">
        <f t="shared" si="2"/>
        <v>0</v>
      </c>
      <c r="M28" s="44">
        <f t="shared" si="3"/>
        <v>0</v>
      </c>
      <c r="N28" s="44">
        <f t="shared" si="4"/>
        <v>0</v>
      </c>
      <c r="O28" s="44">
        <f t="shared" si="5"/>
        <v>0</v>
      </c>
      <c r="P28" s="45">
        <f t="shared" si="6"/>
        <v>0</v>
      </c>
    </row>
    <row r="29" spans="1:16" ht="22.5" x14ac:dyDescent="0.2">
      <c r="A29" s="35">
        <f t="shared" si="7"/>
        <v>16</v>
      </c>
      <c r="B29" s="36" t="s">
        <v>66</v>
      </c>
      <c r="C29" s="43" t="s">
        <v>88</v>
      </c>
      <c r="D29" s="22" t="s">
        <v>74</v>
      </c>
      <c r="E29" s="64">
        <v>1</v>
      </c>
      <c r="F29" s="65"/>
      <c r="G29" s="62"/>
      <c r="H29" s="44">
        <f t="shared" si="0"/>
        <v>0</v>
      </c>
      <c r="I29" s="62"/>
      <c r="J29" s="62"/>
      <c r="K29" s="45">
        <f t="shared" si="1"/>
        <v>0</v>
      </c>
      <c r="L29" s="46">
        <f t="shared" si="2"/>
        <v>0</v>
      </c>
      <c r="M29" s="44">
        <f t="shared" si="3"/>
        <v>0</v>
      </c>
      <c r="N29" s="44">
        <f t="shared" si="4"/>
        <v>0</v>
      </c>
      <c r="O29" s="44">
        <f t="shared" si="5"/>
        <v>0</v>
      </c>
      <c r="P29" s="45">
        <f t="shared" si="6"/>
        <v>0</v>
      </c>
    </row>
    <row r="30" spans="1:16" x14ac:dyDescent="0.2">
      <c r="A30" s="35">
        <f t="shared" si="7"/>
        <v>17</v>
      </c>
      <c r="B30" s="36" t="s">
        <v>66</v>
      </c>
      <c r="C30" s="43" t="s">
        <v>89</v>
      </c>
      <c r="D30" s="22" t="s">
        <v>74</v>
      </c>
      <c r="E30" s="64">
        <v>12</v>
      </c>
      <c r="F30" s="65"/>
      <c r="G30" s="62"/>
      <c r="H30" s="44">
        <f t="shared" si="0"/>
        <v>0</v>
      </c>
      <c r="I30" s="62"/>
      <c r="J30" s="62"/>
      <c r="K30" s="45">
        <f t="shared" si="1"/>
        <v>0</v>
      </c>
      <c r="L30" s="46">
        <f t="shared" si="2"/>
        <v>0</v>
      </c>
      <c r="M30" s="44">
        <f t="shared" si="3"/>
        <v>0</v>
      </c>
      <c r="N30" s="44">
        <f t="shared" si="4"/>
        <v>0</v>
      </c>
      <c r="O30" s="44">
        <f t="shared" si="5"/>
        <v>0</v>
      </c>
      <c r="P30" s="45">
        <f t="shared" si="6"/>
        <v>0</v>
      </c>
    </row>
    <row r="31" spans="1:16" x14ac:dyDescent="0.2">
      <c r="A31" s="35">
        <f t="shared" si="7"/>
        <v>18</v>
      </c>
      <c r="B31" s="36" t="s">
        <v>66</v>
      </c>
      <c r="C31" s="43" t="s">
        <v>90</v>
      </c>
      <c r="D31" s="22" t="s">
        <v>72</v>
      </c>
      <c r="E31" s="64">
        <v>1260</v>
      </c>
      <c r="F31" s="65"/>
      <c r="G31" s="62"/>
      <c r="H31" s="44">
        <f t="shared" si="0"/>
        <v>0</v>
      </c>
      <c r="I31" s="62"/>
      <c r="J31" s="62"/>
      <c r="K31" s="45">
        <f t="shared" si="1"/>
        <v>0</v>
      </c>
      <c r="L31" s="46">
        <f t="shared" si="2"/>
        <v>0</v>
      </c>
      <c r="M31" s="44">
        <f t="shared" si="3"/>
        <v>0</v>
      </c>
      <c r="N31" s="44">
        <f t="shared" si="4"/>
        <v>0</v>
      </c>
      <c r="O31" s="44">
        <f t="shared" si="5"/>
        <v>0</v>
      </c>
      <c r="P31" s="45">
        <f t="shared" si="6"/>
        <v>0</v>
      </c>
    </row>
    <row r="32" spans="1:16" ht="22.5" x14ac:dyDescent="0.2">
      <c r="A32" s="35">
        <f t="shared" si="7"/>
        <v>19</v>
      </c>
      <c r="B32" s="59" t="s">
        <v>66</v>
      </c>
      <c r="C32" s="60" t="s">
        <v>91</v>
      </c>
      <c r="D32" s="61" t="s">
        <v>72</v>
      </c>
      <c r="E32" s="64">
        <v>1.6</v>
      </c>
      <c r="F32" s="65"/>
      <c r="G32" s="62"/>
      <c r="H32" s="44">
        <f t="shared" si="0"/>
        <v>0</v>
      </c>
      <c r="I32" s="62"/>
      <c r="J32" s="62"/>
      <c r="K32" s="45">
        <f t="shared" si="1"/>
        <v>0</v>
      </c>
      <c r="L32" s="46">
        <f t="shared" si="2"/>
        <v>0</v>
      </c>
      <c r="M32" s="44">
        <f t="shared" si="3"/>
        <v>0</v>
      </c>
      <c r="N32" s="44">
        <f t="shared" si="4"/>
        <v>0</v>
      </c>
      <c r="O32" s="44">
        <f t="shared" si="5"/>
        <v>0</v>
      </c>
      <c r="P32" s="45">
        <f t="shared" si="6"/>
        <v>0</v>
      </c>
    </row>
    <row r="33" spans="1:16" x14ac:dyDescent="0.2">
      <c r="A33" s="35">
        <f t="shared" si="7"/>
        <v>20</v>
      </c>
      <c r="B33" s="36" t="s">
        <v>66</v>
      </c>
      <c r="C33" s="43" t="s">
        <v>92</v>
      </c>
      <c r="D33" s="22" t="s">
        <v>72</v>
      </c>
      <c r="E33" s="64">
        <v>10</v>
      </c>
      <c r="F33" s="65"/>
      <c r="G33" s="62"/>
      <c r="H33" s="44">
        <f t="shared" si="0"/>
        <v>0</v>
      </c>
      <c r="I33" s="62"/>
      <c r="J33" s="62"/>
      <c r="K33" s="45">
        <f t="shared" si="1"/>
        <v>0</v>
      </c>
      <c r="L33" s="46">
        <f t="shared" si="2"/>
        <v>0</v>
      </c>
      <c r="M33" s="44">
        <f t="shared" si="3"/>
        <v>0</v>
      </c>
      <c r="N33" s="44">
        <f t="shared" si="4"/>
        <v>0</v>
      </c>
      <c r="O33" s="44">
        <f t="shared" si="5"/>
        <v>0</v>
      </c>
      <c r="P33" s="45">
        <f t="shared" si="6"/>
        <v>0</v>
      </c>
    </row>
    <row r="34" spans="1:16" x14ac:dyDescent="0.2">
      <c r="A34" s="35">
        <f t="shared" si="7"/>
        <v>21</v>
      </c>
      <c r="B34" s="36" t="s">
        <v>66</v>
      </c>
      <c r="C34" s="43" t="s">
        <v>93</v>
      </c>
      <c r="D34" s="22" t="s">
        <v>72</v>
      </c>
      <c r="E34" s="64">
        <v>15</v>
      </c>
      <c r="F34" s="65"/>
      <c r="G34" s="62"/>
      <c r="H34" s="44">
        <f t="shared" si="0"/>
        <v>0</v>
      </c>
      <c r="I34" s="62"/>
      <c r="J34" s="62"/>
      <c r="K34" s="45">
        <f t="shared" si="1"/>
        <v>0</v>
      </c>
      <c r="L34" s="46">
        <f t="shared" si="2"/>
        <v>0</v>
      </c>
      <c r="M34" s="44">
        <f t="shared" si="3"/>
        <v>0</v>
      </c>
      <c r="N34" s="44">
        <f t="shared" si="4"/>
        <v>0</v>
      </c>
      <c r="O34" s="44">
        <f t="shared" si="5"/>
        <v>0</v>
      </c>
      <c r="P34" s="45">
        <f t="shared" si="6"/>
        <v>0</v>
      </c>
    </row>
    <row r="35" spans="1:16" ht="22.5" x14ac:dyDescent="0.2">
      <c r="A35" s="35">
        <f t="shared" si="7"/>
        <v>22</v>
      </c>
      <c r="B35" s="36" t="s">
        <v>66</v>
      </c>
      <c r="C35" s="43" t="s">
        <v>94</v>
      </c>
      <c r="D35" s="22" t="s">
        <v>85</v>
      </c>
      <c r="E35" s="64">
        <v>0.1</v>
      </c>
      <c r="F35" s="65"/>
      <c r="G35" s="62"/>
      <c r="H35" s="44">
        <f t="shared" si="0"/>
        <v>0</v>
      </c>
      <c r="I35" s="62"/>
      <c r="J35" s="62"/>
      <c r="K35" s="45">
        <f t="shared" si="1"/>
        <v>0</v>
      </c>
      <c r="L35" s="46">
        <f t="shared" si="2"/>
        <v>0</v>
      </c>
      <c r="M35" s="44">
        <f t="shared" si="3"/>
        <v>0</v>
      </c>
      <c r="N35" s="44">
        <f t="shared" si="4"/>
        <v>0</v>
      </c>
      <c r="O35" s="44">
        <f t="shared" si="5"/>
        <v>0</v>
      </c>
      <c r="P35" s="45">
        <f t="shared" si="6"/>
        <v>0</v>
      </c>
    </row>
    <row r="36" spans="1:16" x14ac:dyDescent="0.2">
      <c r="A36" s="35">
        <f t="shared" si="7"/>
        <v>23</v>
      </c>
      <c r="B36" s="36" t="s">
        <v>66</v>
      </c>
      <c r="C36" s="43" t="s">
        <v>95</v>
      </c>
      <c r="D36" s="22" t="s">
        <v>68</v>
      </c>
      <c r="E36" s="64">
        <v>10</v>
      </c>
      <c r="F36" s="65"/>
      <c r="G36" s="62"/>
      <c r="H36" s="44">
        <f t="shared" si="0"/>
        <v>0</v>
      </c>
      <c r="I36" s="62"/>
      <c r="J36" s="62"/>
      <c r="K36" s="45">
        <f t="shared" si="1"/>
        <v>0</v>
      </c>
      <c r="L36" s="46">
        <f t="shared" si="2"/>
        <v>0</v>
      </c>
      <c r="M36" s="44">
        <f t="shared" si="3"/>
        <v>0</v>
      </c>
      <c r="N36" s="44">
        <f t="shared" si="4"/>
        <v>0</v>
      </c>
      <c r="O36" s="44">
        <f t="shared" si="5"/>
        <v>0</v>
      </c>
      <c r="P36" s="45">
        <f t="shared" si="6"/>
        <v>0</v>
      </c>
    </row>
    <row r="37" spans="1:16" x14ac:dyDescent="0.2">
      <c r="A37" s="35">
        <f t="shared" si="7"/>
        <v>24</v>
      </c>
      <c r="B37" s="36" t="s">
        <v>66</v>
      </c>
      <c r="C37" s="43" t="s">
        <v>96</v>
      </c>
      <c r="D37" s="22" t="s">
        <v>72</v>
      </c>
      <c r="E37" s="64">
        <v>10</v>
      </c>
      <c r="F37" s="65"/>
      <c r="G37" s="62"/>
      <c r="H37" s="44">
        <f t="shared" si="0"/>
        <v>0</v>
      </c>
      <c r="I37" s="62"/>
      <c r="J37" s="62"/>
      <c r="K37" s="45">
        <f t="shared" si="1"/>
        <v>0</v>
      </c>
      <c r="L37" s="46">
        <f t="shared" si="2"/>
        <v>0</v>
      </c>
      <c r="M37" s="44">
        <f t="shared" si="3"/>
        <v>0</v>
      </c>
      <c r="N37" s="44">
        <f t="shared" si="4"/>
        <v>0</v>
      </c>
      <c r="O37" s="44">
        <f t="shared" si="5"/>
        <v>0</v>
      </c>
      <c r="P37" s="45">
        <f t="shared" si="6"/>
        <v>0</v>
      </c>
    </row>
    <row r="38" spans="1:16" ht="22.5" x14ac:dyDescent="0.2">
      <c r="A38" s="35">
        <f t="shared" si="7"/>
        <v>25</v>
      </c>
      <c r="B38" s="36" t="s">
        <v>66</v>
      </c>
      <c r="C38" s="43" t="s">
        <v>97</v>
      </c>
      <c r="D38" s="22" t="s">
        <v>74</v>
      </c>
      <c r="E38" s="64">
        <v>22</v>
      </c>
      <c r="F38" s="65"/>
      <c r="G38" s="62"/>
      <c r="H38" s="44">
        <f t="shared" si="0"/>
        <v>0</v>
      </c>
      <c r="I38" s="62"/>
      <c r="J38" s="62"/>
      <c r="K38" s="45">
        <f t="shared" si="1"/>
        <v>0</v>
      </c>
      <c r="L38" s="46">
        <f t="shared" si="2"/>
        <v>0</v>
      </c>
      <c r="M38" s="44">
        <f t="shared" si="3"/>
        <v>0</v>
      </c>
      <c r="N38" s="44">
        <f t="shared" si="4"/>
        <v>0</v>
      </c>
      <c r="O38" s="44">
        <f t="shared" si="5"/>
        <v>0</v>
      </c>
      <c r="P38" s="45">
        <f t="shared" si="6"/>
        <v>0</v>
      </c>
    </row>
    <row r="39" spans="1:16" ht="45" x14ac:dyDescent="0.2">
      <c r="A39" s="35">
        <f t="shared" si="7"/>
        <v>26</v>
      </c>
      <c r="B39" s="36" t="s">
        <v>66</v>
      </c>
      <c r="C39" s="43" t="s">
        <v>98</v>
      </c>
      <c r="D39" s="22" t="s">
        <v>74</v>
      </c>
      <c r="E39" s="64">
        <v>10</v>
      </c>
      <c r="F39" s="65"/>
      <c r="G39" s="62"/>
      <c r="H39" s="44">
        <f t="shared" si="0"/>
        <v>0</v>
      </c>
      <c r="I39" s="62"/>
      <c r="J39" s="62"/>
      <c r="K39" s="45">
        <f t="shared" si="1"/>
        <v>0</v>
      </c>
      <c r="L39" s="46">
        <f t="shared" si="2"/>
        <v>0</v>
      </c>
      <c r="M39" s="44">
        <f t="shared" si="3"/>
        <v>0</v>
      </c>
      <c r="N39" s="44">
        <f t="shared" si="4"/>
        <v>0</v>
      </c>
      <c r="O39" s="44">
        <f t="shared" si="5"/>
        <v>0</v>
      </c>
      <c r="P39" s="45">
        <f t="shared" si="6"/>
        <v>0</v>
      </c>
    </row>
    <row r="40" spans="1:16" ht="45" x14ac:dyDescent="0.2">
      <c r="A40" s="35">
        <f t="shared" si="7"/>
        <v>27</v>
      </c>
      <c r="B40" s="36" t="s">
        <v>66</v>
      </c>
      <c r="C40" s="43" t="s">
        <v>99</v>
      </c>
      <c r="D40" s="22" t="s">
        <v>74</v>
      </c>
      <c r="E40" s="64">
        <v>9</v>
      </c>
      <c r="F40" s="65"/>
      <c r="G40" s="62"/>
      <c r="H40" s="44">
        <f t="shared" si="0"/>
        <v>0</v>
      </c>
      <c r="I40" s="62"/>
      <c r="J40" s="62"/>
      <c r="K40" s="45">
        <f t="shared" si="1"/>
        <v>0</v>
      </c>
      <c r="L40" s="46">
        <f t="shared" si="2"/>
        <v>0</v>
      </c>
      <c r="M40" s="44">
        <f t="shared" si="3"/>
        <v>0</v>
      </c>
      <c r="N40" s="44">
        <f t="shared" si="4"/>
        <v>0</v>
      </c>
      <c r="O40" s="44">
        <f t="shared" si="5"/>
        <v>0</v>
      </c>
      <c r="P40" s="45">
        <f t="shared" si="6"/>
        <v>0</v>
      </c>
    </row>
    <row r="41" spans="1:16" ht="45" x14ac:dyDescent="0.2">
      <c r="A41" s="35">
        <f t="shared" si="7"/>
        <v>28</v>
      </c>
      <c r="B41" s="36" t="s">
        <v>66</v>
      </c>
      <c r="C41" s="43" t="s">
        <v>100</v>
      </c>
      <c r="D41" s="22" t="s">
        <v>74</v>
      </c>
      <c r="E41" s="64">
        <v>3</v>
      </c>
      <c r="F41" s="65"/>
      <c r="G41" s="62"/>
      <c r="H41" s="44">
        <f t="shared" si="0"/>
        <v>0</v>
      </c>
      <c r="I41" s="62"/>
      <c r="J41" s="62"/>
      <c r="K41" s="45">
        <f t="shared" si="1"/>
        <v>0</v>
      </c>
      <c r="L41" s="46">
        <f t="shared" si="2"/>
        <v>0</v>
      </c>
      <c r="M41" s="44">
        <f t="shared" si="3"/>
        <v>0</v>
      </c>
      <c r="N41" s="44">
        <f t="shared" si="4"/>
        <v>0</v>
      </c>
      <c r="O41" s="44">
        <f t="shared" si="5"/>
        <v>0</v>
      </c>
      <c r="P41" s="45">
        <f t="shared" si="6"/>
        <v>0</v>
      </c>
    </row>
    <row r="42" spans="1:16" ht="33.75" x14ac:dyDescent="0.2">
      <c r="A42" s="35">
        <f t="shared" si="7"/>
        <v>29</v>
      </c>
      <c r="B42" s="36" t="s">
        <v>66</v>
      </c>
      <c r="C42" s="43" t="s">
        <v>101</v>
      </c>
      <c r="D42" s="22" t="s">
        <v>74</v>
      </c>
      <c r="E42" s="64">
        <v>1</v>
      </c>
      <c r="F42" s="65"/>
      <c r="G42" s="62"/>
      <c r="H42" s="44">
        <f t="shared" si="0"/>
        <v>0</v>
      </c>
      <c r="I42" s="62"/>
      <c r="J42" s="62"/>
      <c r="K42" s="45">
        <f t="shared" si="1"/>
        <v>0</v>
      </c>
      <c r="L42" s="46">
        <f t="shared" si="2"/>
        <v>0</v>
      </c>
      <c r="M42" s="44">
        <f t="shared" si="3"/>
        <v>0</v>
      </c>
      <c r="N42" s="44">
        <f t="shared" si="4"/>
        <v>0</v>
      </c>
      <c r="O42" s="44">
        <f t="shared" si="5"/>
        <v>0</v>
      </c>
      <c r="P42" s="45">
        <f t="shared" si="6"/>
        <v>0</v>
      </c>
    </row>
    <row r="43" spans="1:16" x14ac:dyDescent="0.2">
      <c r="A43" s="35">
        <f t="shared" si="7"/>
        <v>30</v>
      </c>
      <c r="B43" s="36" t="s">
        <v>66</v>
      </c>
      <c r="C43" s="43" t="s">
        <v>103</v>
      </c>
      <c r="D43" s="22" t="s">
        <v>68</v>
      </c>
      <c r="E43" s="64">
        <v>17.5</v>
      </c>
      <c r="F43" s="65"/>
      <c r="G43" s="62"/>
      <c r="H43" s="44">
        <f t="shared" si="0"/>
        <v>0</v>
      </c>
      <c r="I43" s="62"/>
      <c r="J43" s="62"/>
      <c r="K43" s="45">
        <f t="shared" si="1"/>
        <v>0</v>
      </c>
      <c r="L43" s="46">
        <f t="shared" si="2"/>
        <v>0</v>
      </c>
      <c r="M43" s="44">
        <f t="shared" si="3"/>
        <v>0</v>
      </c>
      <c r="N43" s="44">
        <f t="shared" si="4"/>
        <v>0</v>
      </c>
      <c r="O43" s="44">
        <f t="shared" si="5"/>
        <v>0</v>
      </c>
      <c r="P43" s="45">
        <f t="shared" si="6"/>
        <v>0</v>
      </c>
    </row>
    <row r="44" spans="1:16" ht="22.5" x14ac:dyDescent="0.2">
      <c r="A44" s="35">
        <f t="shared" si="7"/>
        <v>31</v>
      </c>
      <c r="B44" s="36" t="s">
        <v>66</v>
      </c>
      <c r="C44" s="43" t="s">
        <v>104</v>
      </c>
      <c r="D44" s="22" t="s">
        <v>105</v>
      </c>
      <c r="E44" s="64">
        <v>2</v>
      </c>
      <c r="F44" s="65"/>
      <c r="G44" s="62"/>
      <c r="H44" s="44">
        <f t="shared" si="0"/>
        <v>0</v>
      </c>
      <c r="I44" s="62"/>
      <c r="J44" s="62"/>
      <c r="K44" s="45">
        <f t="shared" si="1"/>
        <v>0</v>
      </c>
      <c r="L44" s="46">
        <f t="shared" si="2"/>
        <v>0</v>
      </c>
      <c r="M44" s="44">
        <f t="shared" si="3"/>
        <v>0</v>
      </c>
      <c r="N44" s="44">
        <f t="shared" si="4"/>
        <v>0</v>
      </c>
      <c r="O44" s="44">
        <f t="shared" si="5"/>
        <v>0</v>
      </c>
      <c r="P44" s="45">
        <f t="shared" si="6"/>
        <v>0</v>
      </c>
    </row>
    <row r="45" spans="1:16" x14ac:dyDescent="0.2">
      <c r="A45" s="35">
        <f t="shared" si="7"/>
        <v>32</v>
      </c>
      <c r="B45" s="36" t="s">
        <v>66</v>
      </c>
      <c r="C45" s="43" t="s">
        <v>106</v>
      </c>
      <c r="D45" s="22" t="s">
        <v>68</v>
      </c>
      <c r="E45" s="64">
        <v>30</v>
      </c>
      <c r="F45" s="65"/>
      <c r="G45" s="62"/>
      <c r="H45" s="44">
        <f t="shared" si="0"/>
        <v>0</v>
      </c>
      <c r="I45" s="62"/>
      <c r="J45" s="62"/>
      <c r="K45" s="45">
        <f t="shared" si="1"/>
        <v>0</v>
      </c>
      <c r="L45" s="46">
        <f t="shared" si="2"/>
        <v>0</v>
      </c>
      <c r="M45" s="44">
        <f t="shared" si="3"/>
        <v>0</v>
      </c>
      <c r="N45" s="44">
        <f t="shared" si="4"/>
        <v>0</v>
      </c>
      <c r="O45" s="44">
        <f t="shared" si="5"/>
        <v>0</v>
      </c>
      <c r="P45" s="45">
        <f t="shared" si="6"/>
        <v>0</v>
      </c>
    </row>
    <row r="46" spans="1:16" ht="22.5" x14ac:dyDescent="0.2">
      <c r="A46" s="35">
        <f t="shared" si="7"/>
        <v>33</v>
      </c>
      <c r="B46" s="36" t="s">
        <v>66</v>
      </c>
      <c r="C46" s="43" t="s">
        <v>107</v>
      </c>
      <c r="D46" s="22" t="s">
        <v>72</v>
      </c>
      <c r="E46" s="64">
        <v>30</v>
      </c>
      <c r="F46" s="65"/>
      <c r="G46" s="62"/>
      <c r="H46" s="44">
        <f t="shared" si="0"/>
        <v>0</v>
      </c>
      <c r="I46" s="62"/>
      <c r="J46" s="62"/>
      <c r="K46" s="45">
        <f t="shared" si="1"/>
        <v>0</v>
      </c>
      <c r="L46" s="46">
        <f t="shared" si="2"/>
        <v>0</v>
      </c>
      <c r="M46" s="44">
        <f t="shared" si="3"/>
        <v>0</v>
      </c>
      <c r="N46" s="44">
        <f t="shared" si="4"/>
        <v>0</v>
      </c>
      <c r="O46" s="44">
        <f t="shared" si="5"/>
        <v>0</v>
      </c>
      <c r="P46" s="45">
        <f t="shared" si="6"/>
        <v>0</v>
      </c>
    </row>
    <row r="47" spans="1:16" ht="22.5" x14ac:dyDescent="0.2">
      <c r="A47" s="35">
        <f t="shared" si="7"/>
        <v>34</v>
      </c>
      <c r="B47" s="36" t="s">
        <v>66</v>
      </c>
      <c r="C47" s="43" t="s">
        <v>108</v>
      </c>
      <c r="D47" s="22" t="s">
        <v>72</v>
      </c>
      <c r="E47" s="64">
        <v>75</v>
      </c>
      <c r="F47" s="65"/>
      <c r="G47" s="62"/>
      <c r="H47" s="44">
        <f t="shared" si="0"/>
        <v>0</v>
      </c>
      <c r="I47" s="62"/>
      <c r="J47" s="62"/>
      <c r="K47" s="45">
        <f t="shared" si="1"/>
        <v>0</v>
      </c>
      <c r="L47" s="46">
        <f t="shared" si="2"/>
        <v>0</v>
      </c>
      <c r="M47" s="44">
        <f t="shared" si="3"/>
        <v>0</v>
      </c>
      <c r="N47" s="44">
        <f t="shared" si="4"/>
        <v>0</v>
      </c>
      <c r="O47" s="44">
        <f t="shared" si="5"/>
        <v>0</v>
      </c>
      <c r="P47" s="45">
        <f t="shared" si="6"/>
        <v>0</v>
      </c>
    </row>
    <row r="48" spans="1:16" x14ac:dyDescent="0.2">
      <c r="A48" s="35">
        <f t="shared" si="7"/>
        <v>35</v>
      </c>
      <c r="B48" s="36" t="s">
        <v>66</v>
      </c>
      <c r="C48" s="43" t="s">
        <v>109</v>
      </c>
      <c r="D48" s="22" t="s">
        <v>68</v>
      </c>
      <c r="E48" s="64">
        <v>620</v>
      </c>
      <c r="F48" s="65"/>
      <c r="G48" s="62"/>
      <c r="H48" s="44">
        <f t="shared" si="0"/>
        <v>0</v>
      </c>
      <c r="I48" s="62"/>
      <c r="J48" s="62"/>
      <c r="K48" s="45">
        <f t="shared" si="1"/>
        <v>0</v>
      </c>
      <c r="L48" s="46">
        <f t="shared" si="2"/>
        <v>0</v>
      </c>
      <c r="M48" s="44">
        <f t="shared" si="3"/>
        <v>0</v>
      </c>
      <c r="N48" s="44">
        <f t="shared" si="4"/>
        <v>0</v>
      </c>
      <c r="O48" s="44">
        <f t="shared" si="5"/>
        <v>0</v>
      </c>
      <c r="P48" s="45">
        <f t="shared" si="6"/>
        <v>0</v>
      </c>
    </row>
    <row r="49" spans="1:16" x14ac:dyDescent="0.2">
      <c r="A49" s="35">
        <f t="shared" si="7"/>
        <v>36</v>
      </c>
      <c r="B49" s="59" t="s">
        <v>66</v>
      </c>
      <c r="C49" s="60" t="s">
        <v>110</v>
      </c>
      <c r="D49" s="61" t="s">
        <v>68</v>
      </c>
      <c r="E49" s="64">
        <v>145</v>
      </c>
      <c r="F49" s="65"/>
      <c r="G49" s="62"/>
      <c r="H49" s="44">
        <f t="shared" si="0"/>
        <v>0</v>
      </c>
      <c r="I49" s="62"/>
      <c r="J49" s="62"/>
      <c r="K49" s="45">
        <f t="shared" si="1"/>
        <v>0</v>
      </c>
      <c r="L49" s="46">
        <f t="shared" si="2"/>
        <v>0</v>
      </c>
      <c r="M49" s="44">
        <f t="shared" si="3"/>
        <v>0</v>
      </c>
      <c r="N49" s="44">
        <f t="shared" si="4"/>
        <v>0</v>
      </c>
      <c r="O49" s="44">
        <f t="shared" si="5"/>
        <v>0</v>
      </c>
      <c r="P49" s="45">
        <f t="shared" si="6"/>
        <v>0</v>
      </c>
    </row>
    <row r="50" spans="1:16" ht="22.5" x14ac:dyDescent="0.2">
      <c r="A50" s="35">
        <f t="shared" si="7"/>
        <v>37</v>
      </c>
      <c r="B50" s="36" t="s">
        <v>66</v>
      </c>
      <c r="C50" s="43" t="s">
        <v>111</v>
      </c>
      <c r="D50" s="22" t="s">
        <v>72</v>
      </c>
      <c r="E50" s="64">
        <v>1260</v>
      </c>
      <c r="F50" s="65"/>
      <c r="G50" s="62"/>
      <c r="H50" s="44">
        <f t="shared" si="0"/>
        <v>0</v>
      </c>
      <c r="I50" s="62"/>
      <c r="J50" s="62"/>
      <c r="K50" s="45">
        <f t="shared" si="1"/>
        <v>0</v>
      </c>
      <c r="L50" s="46">
        <f t="shared" si="2"/>
        <v>0</v>
      </c>
      <c r="M50" s="44">
        <f t="shared" si="3"/>
        <v>0</v>
      </c>
      <c r="N50" s="44">
        <f t="shared" si="4"/>
        <v>0</v>
      </c>
      <c r="O50" s="44">
        <f t="shared" si="5"/>
        <v>0</v>
      </c>
      <c r="P50" s="45">
        <f t="shared" si="6"/>
        <v>0</v>
      </c>
    </row>
    <row r="51" spans="1:16" ht="22.5" x14ac:dyDescent="0.2">
      <c r="A51" s="35">
        <f t="shared" si="7"/>
        <v>38</v>
      </c>
      <c r="B51" s="36" t="s">
        <v>66</v>
      </c>
      <c r="C51" s="43" t="s">
        <v>112</v>
      </c>
      <c r="D51" s="22" t="s">
        <v>113</v>
      </c>
      <c r="E51" s="64">
        <v>1</v>
      </c>
      <c r="F51" s="65"/>
      <c r="G51" s="62"/>
      <c r="H51" s="44">
        <f t="shared" si="0"/>
        <v>0</v>
      </c>
      <c r="I51" s="62"/>
      <c r="J51" s="62"/>
      <c r="K51" s="45">
        <f t="shared" si="1"/>
        <v>0</v>
      </c>
      <c r="L51" s="46">
        <f t="shared" si="2"/>
        <v>0</v>
      </c>
      <c r="M51" s="44">
        <f t="shared" si="3"/>
        <v>0</v>
      </c>
      <c r="N51" s="44">
        <f t="shared" si="4"/>
        <v>0</v>
      </c>
      <c r="O51" s="44">
        <f t="shared" si="5"/>
        <v>0</v>
      </c>
      <c r="P51" s="45">
        <f t="shared" si="6"/>
        <v>0</v>
      </c>
    </row>
    <row r="52" spans="1:16" x14ac:dyDescent="0.2">
      <c r="A52" s="35">
        <f t="shared" si="7"/>
        <v>39</v>
      </c>
      <c r="B52" s="36"/>
      <c r="C52" s="43" t="s">
        <v>114</v>
      </c>
      <c r="D52" s="22"/>
      <c r="E52" s="64"/>
      <c r="F52" s="65"/>
      <c r="G52" s="62"/>
      <c r="H52" s="44">
        <f t="shared" si="0"/>
        <v>0</v>
      </c>
      <c r="I52" s="62"/>
      <c r="J52" s="62"/>
      <c r="K52" s="45">
        <f t="shared" si="1"/>
        <v>0</v>
      </c>
      <c r="L52" s="46">
        <f t="shared" si="2"/>
        <v>0</v>
      </c>
      <c r="M52" s="44">
        <f t="shared" si="3"/>
        <v>0</v>
      </c>
      <c r="N52" s="44">
        <f t="shared" si="4"/>
        <v>0</v>
      </c>
      <c r="O52" s="44">
        <f t="shared" si="5"/>
        <v>0</v>
      </c>
      <c r="P52" s="45">
        <f t="shared" si="6"/>
        <v>0</v>
      </c>
    </row>
    <row r="53" spans="1:16" ht="22.5" x14ac:dyDescent="0.2">
      <c r="A53" s="35">
        <f t="shared" si="7"/>
        <v>40</v>
      </c>
      <c r="B53" s="36" t="s">
        <v>66</v>
      </c>
      <c r="C53" s="43" t="s">
        <v>115</v>
      </c>
      <c r="D53" s="22" t="s">
        <v>72</v>
      </c>
      <c r="E53" s="64">
        <v>4</v>
      </c>
      <c r="F53" s="65"/>
      <c r="G53" s="62"/>
      <c r="H53" s="44">
        <f t="shared" si="0"/>
        <v>0</v>
      </c>
      <c r="I53" s="62"/>
      <c r="J53" s="62"/>
      <c r="K53" s="45">
        <f t="shared" si="1"/>
        <v>0</v>
      </c>
      <c r="L53" s="46">
        <f t="shared" si="2"/>
        <v>0</v>
      </c>
      <c r="M53" s="44">
        <f t="shared" si="3"/>
        <v>0</v>
      </c>
      <c r="N53" s="44">
        <f t="shared" si="4"/>
        <v>0</v>
      </c>
      <c r="O53" s="44">
        <f t="shared" si="5"/>
        <v>0</v>
      </c>
      <c r="P53" s="45">
        <f t="shared" si="6"/>
        <v>0</v>
      </c>
    </row>
    <row r="54" spans="1:16" x14ac:dyDescent="0.2">
      <c r="A54" s="35">
        <f t="shared" si="7"/>
        <v>41</v>
      </c>
      <c r="B54" s="36" t="s">
        <v>66</v>
      </c>
      <c r="C54" s="43" t="s">
        <v>116</v>
      </c>
      <c r="D54" s="22" t="s">
        <v>105</v>
      </c>
      <c r="E54" s="64">
        <v>8</v>
      </c>
      <c r="F54" s="65"/>
      <c r="G54" s="62"/>
      <c r="H54" s="44">
        <f t="shared" si="0"/>
        <v>0</v>
      </c>
      <c r="I54" s="62"/>
      <c r="J54" s="62"/>
      <c r="K54" s="45">
        <f t="shared" si="1"/>
        <v>0</v>
      </c>
      <c r="L54" s="46">
        <f t="shared" si="2"/>
        <v>0</v>
      </c>
      <c r="M54" s="44">
        <f t="shared" si="3"/>
        <v>0</v>
      </c>
      <c r="N54" s="44">
        <f t="shared" si="4"/>
        <v>0</v>
      </c>
      <c r="O54" s="44">
        <f t="shared" si="5"/>
        <v>0</v>
      </c>
      <c r="P54" s="45">
        <f t="shared" si="6"/>
        <v>0</v>
      </c>
    </row>
    <row r="55" spans="1:16" ht="22.5" x14ac:dyDescent="0.2">
      <c r="A55" s="35">
        <f t="shared" si="7"/>
        <v>42</v>
      </c>
      <c r="B55" s="36" t="s">
        <v>66</v>
      </c>
      <c r="C55" s="43" t="s">
        <v>117</v>
      </c>
      <c r="D55" s="22" t="s">
        <v>68</v>
      </c>
      <c r="E55" s="64">
        <v>1</v>
      </c>
      <c r="F55" s="65"/>
      <c r="G55" s="62"/>
      <c r="H55" s="44">
        <f t="shared" si="0"/>
        <v>0</v>
      </c>
      <c r="I55" s="62"/>
      <c r="J55" s="62"/>
      <c r="K55" s="45">
        <f t="shared" si="1"/>
        <v>0</v>
      </c>
      <c r="L55" s="46">
        <f t="shared" si="2"/>
        <v>0</v>
      </c>
      <c r="M55" s="44">
        <f t="shared" si="3"/>
        <v>0</v>
      </c>
      <c r="N55" s="44">
        <f t="shared" si="4"/>
        <v>0</v>
      </c>
      <c r="O55" s="44">
        <f t="shared" si="5"/>
        <v>0</v>
      </c>
      <c r="P55" s="45">
        <f t="shared" si="6"/>
        <v>0</v>
      </c>
    </row>
    <row r="56" spans="1:16" ht="22.5" x14ac:dyDescent="0.2">
      <c r="A56" s="35">
        <f t="shared" si="7"/>
        <v>43</v>
      </c>
      <c r="B56" s="36" t="s">
        <v>66</v>
      </c>
      <c r="C56" s="43" t="s">
        <v>118</v>
      </c>
      <c r="D56" s="22" t="s">
        <v>68</v>
      </c>
      <c r="E56" s="64">
        <v>1</v>
      </c>
      <c r="F56" s="65"/>
      <c r="G56" s="62"/>
      <c r="H56" s="44">
        <f t="shared" si="0"/>
        <v>0</v>
      </c>
      <c r="I56" s="62"/>
      <c r="J56" s="62"/>
      <c r="K56" s="45">
        <f t="shared" si="1"/>
        <v>0</v>
      </c>
      <c r="L56" s="46">
        <f t="shared" si="2"/>
        <v>0</v>
      </c>
      <c r="M56" s="44">
        <f t="shared" si="3"/>
        <v>0</v>
      </c>
      <c r="N56" s="44">
        <f t="shared" si="4"/>
        <v>0</v>
      </c>
      <c r="O56" s="44">
        <f t="shared" si="5"/>
        <v>0</v>
      </c>
      <c r="P56" s="45">
        <f t="shared" si="6"/>
        <v>0</v>
      </c>
    </row>
    <row r="57" spans="1:16" x14ac:dyDescent="0.2">
      <c r="A57" s="35">
        <f t="shared" si="7"/>
        <v>44</v>
      </c>
      <c r="B57" s="36" t="s">
        <v>66</v>
      </c>
      <c r="C57" s="43" t="s">
        <v>119</v>
      </c>
      <c r="D57" s="22" t="s">
        <v>87</v>
      </c>
      <c r="E57" s="64">
        <v>9.5519999999999996</v>
      </c>
      <c r="F57" s="65"/>
      <c r="G57" s="62"/>
      <c r="H57" s="44">
        <f t="shared" si="0"/>
        <v>0</v>
      </c>
      <c r="I57" s="62"/>
      <c r="J57" s="62"/>
      <c r="K57" s="45">
        <f t="shared" si="1"/>
        <v>0</v>
      </c>
      <c r="L57" s="46">
        <f t="shared" si="2"/>
        <v>0</v>
      </c>
      <c r="M57" s="44">
        <f t="shared" si="3"/>
        <v>0</v>
      </c>
      <c r="N57" s="44">
        <f t="shared" si="4"/>
        <v>0</v>
      </c>
      <c r="O57" s="44">
        <f t="shared" si="5"/>
        <v>0</v>
      </c>
      <c r="P57" s="45">
        <f t="shared" si="6"/>
        <v>0</v>
      </c>
    </row>
    <row r="58" spans="1:16" x14ac:dyDescent="0.2">
      <c r="A58" s="35">
        <f t="shared" si="7"/>
        <v>45</v>
      </c>
      <c r="B58" s="36" t="s">
        <v>66</v>
      </c>
      <c r="C58" s="43" t="s">
        <v>120</v>
      </c>
      <c r="D58" s="22" t="s">
        <v>87</v>
      </c>
      <c r="E58" s="64">
        <v>7.2345600000000001</v>
      </c>
      <c r="F58" s="65"/>
      <c r="G58" s="62"/>
      <c r="H58" s="44">
        <f t="shared" si="0"/>
        <v>0</v>
      </c>
      <c r="I58" s="62"/>
      <c r="J58" s="62"/>
      <c r="K58" s="45">
        <f t="shared" si="1"/>
        <v>0</v>
      </c>
      <c r="L58" s="46">
        <f t="shared" si="2"/>
        <v>0</v>
      </c>
      <c r="M58" s="44">
        <f t="shared" si="3"/>
        <v>0</v>
      </c>
      <c r="N58" s="44">
        <f t="shared" si="4"/>
        <v>0</v>
      </c>
      <c r="O58" s="44">
        <f t="shared" si="5"/>
        <v>0</v>
      </c>
      <c r="P58" s="45">
        <f t="shared" si="6"/>
        <v>0</v>
      </c>
    </row>
    <row r="59" spans="1:16" x14ac:dyDescent="0.2">
      <c r="A59" s="35">
        <f t="shared" si="7"/>
        <v>46</v>
      </c>
      <c r="B59" s="36" t="s">
        <v>66</v>
      </c>
      <c r="C59" s="43" t="s">
        <v>121</v>
      </c>
      <c r="D59" s="22" t="s">
        <v>72</v>
      </c>
      <c r="E59" s="64">
        <v>0.7</v>
      </c>
      <c r="F59" s="65"/>
      <c r="G59" s="62"/>
      <c r="H59" s="44">
        <f t="shared" si="0"/>
        <v>0</v>
      </c>
      <c r="I59" s="62"/>
      <c r="J59" s="62"/>
      <c r="K59" s="45">
        <f t="shared" si="1"/>
        <v>0</v>
      </c>
      <c r="L59" s="46">
        <f t="shared" si="2"/>
        <v>0</v>
      </c>
      <c r="M59" s="44">
        <f t="shared" si="3"/>
        <v>0</v>
      </c>
      <c r="N59" s="44">
        <f t="shared" si="4"/>
        <v>0</v>
      </c>
      <c r="O59" s="44">
        <f t="shared" si="5"/>
        <v>0</v>
      </c>
      <c r="P59" s="45">
        <f t="shared" si="6"/>
        <v>0</v>
      </c>
    </row>
    <row r="60" spans="1:16" ht="22.5" x14ac:dyDescent="0.2">
      <c r="A60" s="35">
        <f t="shared" si="7"/>
        <v>47</v>
      </c>
      <c r="B60" s="36" t="s">
        <v>66</v>
      </c>
      <c r="C60" s="43" t="s">
        <v>122</v>
      </c>
      <c r="D60" s="22" t="s">
        <v>105</v>
      </c>
      <c r="E60" s="64">
        <v>16</v>
      </c>
      <c r="F60" s="65"/>
      <c r="G60" s="62"/>
      <c r="H60" s="44">
        <f t="shared" si="0"/>
        <v>0</v>
      </c>
      <c r="I60" s="62"/>
      <c r="J60" s="62"/>
      <c r="K60" s="45">
        <f t="shared" si="1"/>
        <v>0</v>
      </c>
      <c r="L60" s="46">
        <f t="shared" si="2"/>
        <v>0</v>
      </c>
      <c r="M60" s="44">
        <f t="shared" si="3"/>
        <v>0</v>
      </c>
      <c r="N60" s="44">
        <f t="shared" si="4"/>
        <v>0</v>
      </c>
      <c r="O60" s="44">
        <f t="shared" si="5"/>
        <v>0</v>
      </c>
      <c r="P60" s="45">
        <f t="shared" si="6"/>
        <v>0</v>
      </c>
    </row>
    <row r="61" spans="1:16" ht="22.5" x14ac:dyDescent="0.2">
      <c r="A61" s="35">
        <f t="shared" si="7"/>
        <v>48</v>
      </c>
      <c r="B61" s="36" t="s">
        <v>66</v>
      </c>
      <c r="C61" s="43" t="s">
        <v>123</v>
      </c>
      <c r="D61" s="22" t="s">
        <v>85</v>
      </c>
      <c r="E61" s="64">
        <v>0.2</v>
      </c>
      <c r="F61" s="65"/>
      <c r="G61" s="62"/>
      <c r="H61" s="44">
        <f t="shared" si="0"/>
        <v>0</v>
      </c>
      <c r="I61" s="62"/>
      <c r="J61" s="62"/>
      <c r="K61" s="45">
        <f t="shared" si="1"/>
        <v>0</v>
      </c>
      <c r="L61" s="46">
        <f t="shared" si="2"/>
        <v>0</v>
      </c>
      <c r="M61" s="44">
        <f t="shared" si="3"/>
        <v>0</v>
      </c>
      <c r="N61" s="44">
        <f t="shared" si="4"/>
        <v>0</v>
      </c>
      <c r="O61" s="44">
        <f t="shared" si="5"/>
        <v>0</v>
      </c>
      <c r="P61" s="45">
        <f t="shared" si="6"/>
        <v>0</v>
      </c>
    </row>
    <row r="62" spans="1:16" ht="33.75" x14ac:dyDescent="0.2">
      <c r="A62" s="35">
        <f t="shared" si="7"/>
        <v>49</v>
      </c>
      <c r="B62" s="36" t="s">
        <v>66</v>
      </c>
      <c r="C62" s="43" t="s">
        <v>124</v>
      </c>
      <c r="D62" s="22" t="s">
        <v>85</v>
      </c>
      <c r="E62" s="64">
        <v>0.1</v>
      </c>
      <c r="F62" s="65"/>
      <c r="G62" s="62"/>
      <c r="H62" s="44">
        <f t="shared" si="0"/>
        <v>0</v>
      </c>
      <c r="I62" s="62"/>
      <c r="J62" s="62"/>
      <c r="K62" s="45">
        <f t="shared" si="1"/>
        <v>0</v>
      </c>
      <c r="L62" s="46">
        <f t="shared" si="2"/>
        <v>0</v>
      </c>
      <c r="M62" s="44">
        <f t="shared" si="3"/>
        <v>0</v>
      </c>
      <c r="N62" s="44">
        <f t="shared" si="4"/>
        <v>0</v>
      </c>
      <c r="O62" s="44">
        <f t="shared" si="5"/>
        <v>0</v>
      </c>
      <c r="P62" s="45">
        <f t="shared" si="6"/>
        <v>0</v>
      </c>
    </row>
    <row r="63" spans="1:16" ht="33.75" x14ac:dyDescent="0.2">
      <c r="A63" s="35">
        <f t="shared" si="7"/>
        <v>50</v>
      </c>
      <c r="B63" s="36" t="s">
        <v>66</v>
      </c>
      <c r="C63" s="43" t="s">
        <v>125</v>
      </c>
      <c r="D63" s="22" t="s">
        <v>68</v>
      </c>
      <c r="E63" s="64">
        <v>15</v>
      </c>
      <c r="F63" s="65"/>
      <c r="G63" s="62"/>
      <c r="H63" s="44">
        <f t="shared" si="0"/>
        <v>0</v>
      </c>
      <c r="I63" s="62"/>
      <c r="J63" s="62"/>
      <c r="K63" s="45">
        <f t="shared" si="1"/>
        <v>0</v>
      </c>
      <c r="L63" s="46">
        <f t="shared" si="2"/>
        <v>0</v>
      </c>
      <c r="M63" s="44">
        <f t="shared" si="3"/>
        <v>0</v>
      </c>
      <c r="N63" s="44">
        <f t="shared" si="4"/>
        <v>0</v>
      </c>
      <c r="O63" s="44">
        <f t="shared" si="5"/>
        <v>0</v>
      </c>
      <c r="P63" s="45">
        <f t="shared" si="6"/>
        <v>0</v>
      </c>
    </row>
    <row r="64" spans="1:16" ht="22.5" x14ac:dyDescent="0.2">
      <c r="A64" s="35">
        <f t="shared" si="7"/>
        <v>51</v>
      </c>
      <c r="B64" s="36" t="s">
        <v>66</v>
      </c>
      <c r="C64" s="43" t="s">
        <v>126</v>
      </c>
      <c r="D64" s="22" t="s">
        <v>85</v>
      </c>
      <c r="E64" s="64">
        <v>0.3</v>
      </c>
      <c r="F64" s="65"/>
      <c r="G64" s="62"/>
      <c r="H64" s="44">
        <f t="shared" si="0"/>
        <v>0</v>
      </c>
      <c r="I64" s="62"/>
      <c r="J64" s="62"/>
      <c r="K64" s="45">
        <f t="shared" si="1"/>
        <v>0</v>
      </c>
      <c r="L64" s="46">
        <f t="shared" si="2"/>
        <v>0</v>
      </c>
      <c r="M64" s="44">
        <f t="shared" si="3"/>
        <v>0</v>
      </c>
      <c r="N64" s="44">
        <f t="shared" si="4"/>
        <v>0</v>
      </c>
      <c r="O64" s="44">
        <f t="shared" si="5"/>
        <v>0</v>
      </c>
      <c r="P64" s="45">
        <f t="shared" si="6"/>
        <v>0</v>
      </c>
    </row>
    <row r="65" spans="1:16" ht="22.5" x14ac:dyDescent="0.2">
      <c r="A65" s="35">
        <f t="shared" si="7"/>
        <v>52</v>
      </c>
      <c r="B65" s="36" t="s">
        <v>66</v>
      </c>
      <c r="C65" s="43" t="s">
        <v>127</v>
      </c>
      <c r="D65" s="22" t="s">
        <v>72</v>
      </c>
      <c r="E65" s="64">
        <v>15</v>
      </c>
      <c r="F65" s="65"/>
      <c r="G65" s="62"/>
      <c r="H65" s="44">
        <f t="shared" si="0"/>
        <v>0</v>
      </c>
      <c r="I65" s="62"/>
      <c r="J65" s="62"/>
      <c r="K65" s="45">
        <f t="shared" si="1"/>
        <v>0</v>
      </c>
      <c r="L65" s="46">
        <f t="shared" si="2"/>
        <v>0</v>
      </c>
      <c r="M65" s="44">
        <f t="shared" si="3"/>
        <v>0</v>
      </c>
      <c r="N65" s="44">
        <f t="shared" si="4"/>
        <v>0</v>
      </c>
      <c r="O65" s="44">
        <f t="shared" si="5"/>
        <v>0</v>
      </c>
      <c r="P65" s="45">
        <f t="shared" si="6"/>
        <v>0</v>
      </c>
    </row>
    <row r="66" spans="1:16" x14ac:dyDescent="0.2">
      <c r="A66" s="35">
        <f t="shared" si="7"/>
        <v>53</v>
      </c>
      <c r="B66" s="36" t="s">
        <v>66</v>
      </c>
      <c r="C66" s="43" t="s">
        <v>128</v>
      </c>
      <c r="D66" s="22" t="s">
        <v>72</v>
      </c>
      <c r="E66" s="64">
        <v>12</v>
      </c>
      <c r="F66" s="65"/>
      <c r="G66" s="62"/>
      <c r="H66" s="44">
        <f t="shared" si="0"/>
        <v>0</v>
      </c>
      <c r="I66" s="62"/>
      <c r="J66" s="62"/>
      <c r="K66" s="45">
        <f t="shared" si="1"/>
        <v>0</v>
      </c>
      <c r="L66" s="46">
        <f t="shared" si="2"/>
        <v>0</v>
      </c>
      <c r="M66" s="44">
        <f t="shared" si="3"/>
        <v>0</v>
      </c>
      <c r="N66" s="44">
        <f t="shared" si="4"/>
        <v>0</v>
      </c>
      <c r="O66" s="44">
        <f t="shared" si="5"/>
        <v>0</v>
      </c>
      <c r="P66" s="45">
        <f t="shared" si="6"/>
        <v>0</v>
      </c>
    </row>
    <row r="67" spans="1:16" ht="33.75" x14ac:dyDescent="0.2">
      <c r="A67" s="35">
        <f t="shared" si="7"/>
        <v>54</v>
      </c>
      <c r="B67" s="59" t="s">
        <v>66</v>
      </c>
      <c r="C67" s="60" t="s">
        <v>129</v>
      </c>
      <c r="D67" s="61" t="s">
        <v>68</v>
      </c>
      <c r="E67" s="64">
        <v>20</v>
      </c>
      <c r="F67" s="65"/>
      <c r="G67" s="62"/>
      <c r="H67" s="44">
        <f t="shared" si="0"/>
        <v>0</v>
      </c>
      <c r="I67" s="62"/>
      <c r="J67" s="62"/>
      <c r="K67" s="45">
        <f t="shared" si="1"/>
        <v>0</v>
      </c>
      <c r="L67" s="46">
        <f t="shared" si="2"/>
        <v>0</v>
      </c>
      <c r="M67" s="44">
        <f t="shared" si="3"/>
        <v>0</v>
      </c>
      <c r="N67" s="44">
        <f t="shared" si="4"/>
        <v>0</v>
      </c>
      <c r="O67" s="44">
        <f t="shared" si="5"/>
        <v>0</v>
      </c>
      <c r="P67" s="45">
        <f t="shared" si="6"/>
        <v>0</v>
      </c>
    </row>
    <row r="68" spans="1:16" ht="22.5" x14ac:dyDescent="0.2">
      <c r="A68" s="35">
        <f t="shared" si="7"/>
        <v>55</v>
      </c>
      <c r="B68" s="36" t="s">
        <v>66</v>
      </c>
      <c r="C68" s="43" t="s">
        <v>130</v>
      </c>
      <c r="D68" s="22" t="s">
        <v>72</v>
      </c>
      <c r="E68" s="64">
        <v>25</v>
      </c>
      <c r="F68" s="65"/>
      <c r="G68" s="62"/>
      <c r="H68" s="44">
        <f t="shared" si="0"/>
        <v>0</v>
      </c>
      <c r="I68" s="62"/>
      <c r="J68" s="62"/>
      <c r="K68" s="45">
        <f t="shared" si="1"/>
        <v>0</v>
      </c>
      <c r="L68" s="46">
        <f t="shared" si="2"/>
        <v>0</v>
      </c>
      <c r="M68" s="44">
        <f t="shared" si="3"/>
        <v>0</v>
      </c>
      <c r="N68" s="44">
        <f t="shared" si="4"/>
        <v>0</v>
      </c>
      <c r="O68" s="44">
        <f t="shared" si="5"/>
        <v>0</v>
      </c>
      <c r="P68" s="45">
        <f t="shared" si="6"/>
        <v>0</v>
      </c>
    </row>
    <row r="69" spans="1:16" ht="22.5" x14ac:dyDescent="0.2">
      <c r="A69" s="35">
        <f t="shared" si="7"/>
        <v>56</v>
      </c>
      <c r="B69" s="36" t="s">
        <v>66</v>
      </c>
      <c r="C69" s="43" t="s">
        <v>131</v>
      </c>
      <c r="D69" s="22" t="s">
        <v>72</v>
      </c>
      <c r="E69" s="64">
        <v>25</v>
      </c>
      <c r="F69" s="65"/>
      <c r="G69" s="62"/>
      <c r="H69" s="44">
        <f t="shared" si="0"/>
        <v>0</v>
      </c>
      <c r="I69" s="62"/>
      <c r="J69" s="62"/>
      <c r="K69" s="45">
        <f t="shared" si="1"/>
        <v>0</v>
      </c>
      <c r="L69" s="46">
        <f t="shared" si="2"/>
        <v>0</v>
      </c>
      <c r="M69" s="44">
        <f t="shared" si="3"/>
        <v>0</v>
      </c>
      <c r="N69" s="44">
        <f t="shared" si="4"/>
        <v>0</v>
      </c>
      <c r="O69" s="44">
        <f t="shared" si="5"/>
        <v>0</v>
      </c>
      <c r="P69" s="45">
        <f t="shared" si="6"/>
        <v>0</v>
      </c>
    </row>
    <row r="70" spans="1:16" x14ac:dyDescent="0.2">
      <c r="A70" s="35">
        <f t="shared" si="7"/>
        <v>57</v>
      </c>
      <c r="B70" s="36" t="s">
        <v>66</v>
      </c>
      <c r="C70" s="43" t="s">
        <v>132</v>
      </c>
      <c r="D70" s="22" t="s">
        <v>105</v>
      </c>
      <c r="E70" s="64">
        <v>160</v>
      </c>
      <c r="F70" s="65"/>
      <c r="G70" s="62"/>
      <c r="H70" s="44">
        <f t="shared" si="0"/>
        <v>0</v>
      </c>
      <c r="I70" s="62"/>
      <c r="J70" s="62"/>
      <c r="K70" s="45">
        <f t="shared" si="1"/>
        <v>0</v>
      </c>
      <c r="L70" s="46">
        <f t="shared" si="2"/>
        <v>0</v>
      </c>
      <c r="M70" s="44">
        <f t="shared" si="3"/>
        <v>0</v>
      </c>
      <c r="N70" s="44">
        <f t="shared" si="4"/>
        <v>0</v>
      </c>
      <c r="O70" s="44">
        <f t="shared" si="5"/>
        <v>0</v>
      </c>
      <c r="P70" s="45">
        <f t="shared" si="6"/>
        <v>0</v>
      </c>
    </row>
    <row r="71" spans="1:16" x14ac:dyDescent="0.2">
      <c r="A71" s="35">
        <f t="shared" si="7"/>
        <v>58</v>
      </c>
      <c r="B71" s="36" t="s">
        <v>66</v>
      </c>
      <c r="C71" s="43" t="s">
        <v>133</v>
      </c>
      <c r="D71" s="22" t="s">
        <v>72</v>
      </c>
      <c r="E71" s="64">
        <v>10</v>
      </c>
      <c r="F71" s="65"/>
      <c r="G71" s="62"/>
      <c r="H71" s="44">
        <f t="shared" si="0"/>
        <v>0</v>
      </c>
      <c r="I71" s="62"/>
      <c r="J71" s="62"/>
      <c r="K71" s="45">
        <f t="shared" si="1"/>
        <v>0</v>
      </c>
      <c r="L71" s="46">
        <f t="shared" si="2"/>
        <v>0</v>
      </c>
      <c r="M71" s="44">
        <f t="shared" si="3"/>
        <v>0</v>
      </c>
      <c r="N71" s="44">
        <f t="shared" si="4"/>
        <v>0</v>
      </c>
      <c r="O71" s="44">
        <f t="shared" si="5"/>
        <v>0</v>
      </c>
      <c r="P71" s="45">
        <f t="shared" si="6"/>
        <v>0</v>
      </c>
    </row>
    <row r="72" spans="1:16" x14ac:dyDescent="0.2">
      <c r="A72" s="35">
        <f t="shared" si="7"/>
        <v>59</v>
      </c>
      <c r="B72" s="36" t="s">
        <v>66</v>
      </c>
      <c r="C72" s="43" t="s">
        <v>134</v>
      </c>
      <c r="D72" s="22" t="s">
        <v>72</v>
      </c>
      <c r="E72" s="64">
        <v>15</v>
      </c>
      <c r="F72" s="65"/>
      <c r="G72" s="62"/>
      <c r="H72" s="44">
        <f t="shared" si="0"/>
        <v>0</v>
      </c>
      <c r="I72" s="62"/>
      <c r="J72" s="62"/>
      <c r="K72" s="45">
        <f t="shared" si="1"/>
        <v>0</v>
      </c>
      <c r="L72" s="46">
        <f t="shared" si="2"/>
        <v>0</v>
      </c>
      <c r="M72" s="44">
        <f t="shared" si="3"/>
        <v>0</v>
      </c>
      <c r="N72" s="44">
        <f t="shared" si="4"/>
        <v>0</v>
      </c>
      <c r="O72" s="44">
        <f t="shared" si="5"/>
        <v>0</v>
      </c>
      <c r="P72" s="45">
        <f t="shared" si="6"/>
        <v>0</v>
      </c>
    </row>
    <row r="73" spans="1:16" ht="22.5" x14ac:dyDescent="0.2">
      <c r="A73" s="35">
        <f t="shared" si="7"/>
        <v>60</v>
      </c>
      <c r="B73" s="36" t="s">
        <v>66</v>
      </c>
      <c r="C73" s="43" t="s">
        <v>135</v>
      </c>
      <c r="D73" s="22" t="s">
        <v>72</v>
      </c>
      <c r="E73" s="64">
        <v>1</v>
      </c>
      <c r="F73" s="65"/>
      <c r="G73" s="62"/>
      <c r="H73" s="44">
        <f t="shared" si="0"/>
        <v>0</v>
      </c>
      <c r="I73" s="62"/>
      <c r="J73" s="62"/>
      <c r="K73" s="45">
        <f t="shared" si="1"/>
        <v>0</v>
      </c>
      <c r="L73" s="46">
        <f t="shared" si="2"/>
        <v>0</v>
      </c>
      <c r="M73" s="44">
        <f t="shared" si="3"/>
        <v>0</v>
      </c>
      <c r="N73" s="44">
        <f t="shared" si="4"/>
        <v>0</v>
      </c>
      <c r="O73" s="44">
        <f t="shared" si="5"/>
        <v>0</v>
      </c>
      <c r="P73" s="45">
        <f t="shared" si="6"/>
        <v>0</v>
      </c>
    </row>
    <row r="74" spans="1:16" ht="33.75" x14ac:dyDescent="0.2">
      <c r="A74" s="35">
        <f t="shared" si="7"/>
        <v>61</v>
      </c>
      <c r="B74" s="36" t="s">
        <v>66</v>
      </c>
      <c r="C74" s="43" t="s">
        <v>136</v>
      </c>
      <c r="D74" s="22" t="s">
        <v>72</v>
      </c>
      <c r="E74" s="64">
        <v>0.2</v>
      </c>
      <c r="F74" s="65"/>
      <c r="G74" s="62"/>
      <c r="H74" s="44">
        <f t="shared" si="0"/>
        <v>0</v>
      </c>
      <c r="I74" s="62"/>
      <c r="J74" s="62"/>
      <c r="K74" s="45">
        <f t="shared" si="1"/>
        <v>0</v>
      </c>
      <c r="L74" s="46">
        <f t="shared" si="2"/>
        <v>0</v>
      </c>
      <c r="M74" s="44">
        <f t="shared" si="3"/>
        <v>0</v>
      </c>
      <c r="N74" s="44">
        <f t="shared" si="4"/>
        <v>0</v>
      </c>
      <c r="O74" s="44">
        <f t="shared" si="5"/>
        <v>0</v>
      </c>
      <c r="P74" s="45">
        <f t="shared" si="6"/>
        <v>0</v>
      </c>
    </row>
    <row r="75" spans="1:16" ht="22.5" x14ac:dyDescent="0.2">
      <c r="A75" s="35">
        <f t="shared" si="7"/>
        <v>62</v>
      </c>
      <c r="B75" s="36" t="s">
        <v>66</v>
      </c>
      <c r="C75" s="43" t="s">
        <v>137</v>
      </c>
      <c r="D75" s="22" t="s">
        <v>72</v>
      </c>
      <c r="E75" s="64">
        <v>0.2</v>
      </c>
      <c r="F75" s="65"/>
      <c r="G75" s="62"/>
      <c r="H75" s="44">
        <f t="shared" si="0"/>
        <v>0</v>
      </c>
      <c r="I75" s="62"/>
      <c r="J75" s="62"/>
      <c r="K75" s="45">
        <f t="shared" si="1"/>
        <v>0</v>
      </c>
      <c r="L75" s="46">
        <f t="shared" si="2"/>
        <v>0</v>
      </c>
      <c r="M75" s="44">
        <f t="shared" si="3"/>
        <v>0</v>
      </c>
      <c r="N75" s="44">
        <f t="shared" si="4"/>
        <v>0</v>
      </c>
      <c r="O75" s="44">
        <f t="shared" si="5"/>
        <v>0</v>
      </c>
      <c r="P75" s="45">
        <f t="shared" si="6"/>
        <v>0</v>
      </c>
    </row>
    <row r="76" spans="1:16" ht="22.5" x14ac:dyDescent="0.2">
      <c r="A76" s="35">
        <f t="shared" si="7"/>
        <v>63</v>
      </c>
      <c r="B76" s="36" t="s">
        <v>66</v>
      </c>
      <c r="C76" s="43" t="s">
        <v>138</v>
      </c>
      <c r="D76" s="22" t="s">
        <v>85</v>
      </c>
      <c r="E76" s="64">
        <v>0.01</v>
      </c>
      <c r="F76" s="65"/>
      <c r="G76" s="62"/>
      <c r="H76" s="44">
        <f t="shared" si="0"/>
        <v>0</v>
      </c>
      <c r="I76" s="62"/>
      <c r="J76" s="62"/>
      <c r="K76" s="45">
        <f t="shared" si="1"/>
        <v>0</v>
      </c>
      <c r="L76" s="46">
        <f t="shared" si="2"/>
        <v>0</v>
      </c>
      <c r="M76" s="44">
        <f t="shared" si="3"/>
        <v>0</v>
      </c>
      <c r="N76" s="44">
        <f t="shared" si="4"/>
        <v>0</v>
      </c>
      <c r="O76" s="44">
        <f t="shared" si="5"/>
        <v>0</v>
      </c>
      <c r="P76" s="45">
        <f t="shared" si="6"/>
        <v>0</v>
      </c>
    </row>
    <row r="77" spans="1:16" x14ac:dyDescent="0.2">
      <c r="A77" s="35">
        <f t="shared" si="7"/>
        <v>64</v>
      </c>
      <c r="B77" s="36"/>
      <c r="C77" s="43" t="s">
        <v>139</v>
      </c>
      <c r="D77" s="22"/>
      <c r="E77" s="64"/>
      <c r="F77" s="65"/>
      <c r="G77" s="62"/>
      <c r="H77" s="44">
        <f t="shared" si="0"/>
        <v>0</v>
      </c>
      <c r="I77" s="62"/>
      <c r="J77" s="62"/>
      <c r="K77" s="45">
        <f t="shared" si="1"/>
        <v>0</v>
      </c>
      <c r="L77" s="46">
        <f t="shared" si="2"/>
        <v>0</v>
      </c>
      <c r="M77" s="44">
        <f t="shared" si="3"/>
        <v>0</v>
      </c>
      <c r="N77" s="44">
        <f t="shared" si="4"/>
        <v>0</v>
      </c>
      <c r="O77" s="44">
        <f t="shared" si="5"/>
        <v>0</v>
      </c>
      <c r="P77" s="45">
        <f t="shared" si="6"/>
        <v>0</v>
      </c>
    </row>
    <row r="78" spans="1:16" ht="22.5" x14ac:dyDescent="0.2">
      <c r="A78" s="35">
        <f t="shared" si="7"/>
        <v>65</v>
      </c>
      <c r="B78" s="36" t="s">
        <v>66</v>
      </c>
      <c r="C78" s="43" t="s">
        <v>140</v>
      </c>
      <c r="D78" s="22" t="s">
        <v>141</v>
      </c>
      <c r="E78" s="64">
        <v>6</v>
      </c>
      <c r="F78" s="65"/>
      <c r="G78" s="62"/>
      <c r="H78" s="44">
        <f t="shared" ref="H78:H132" si="8">ROUND(F78*G78,2)</f>
        <v>0</v>
      </c>
      <c r="I78" s="62"/>
      <c r="J78" s="62"/>
      <c r="K78" s="45">
        <f t="shared" ref="K78:K132" si="9">SUM(H78:J78)</f>
        <v>0</v>
      </c>
      <c r="L78" s="46">
        <f t="shared" ref="L78:L132" si="10">ROUND(E78*F78,2)</f>
        <v>0</v>
      </c>
      <c r="M78" s="44">
        <f t="shared" ref="M78:M132" si="11">ROUND(H78*E78,2)</f>
        <v>0</v>
      </c>
      <c r="N78" s="44">
        <f t="shared" ref="N78:N132" si="12">ROUND(I78*E78,2)</f>
        <v>0</v>
      </c>
      <c r="O78" s="44">
        <f t="shared" ref="O78:O132" si="13">ROUND(J78*E78,2)</f>
        <v>0</v>
      </c>
      <c r="P78" s="45">
        <f t="shared" ref="P78:P132" si="14">SUM(M78:O78)</f>
        <v>0</v>
      </c>
    </row>
    <row r="79" spans="1:16" x14ac:dyDescent="0.2">
      <c r="A79" s="35">
        <f t="shared" si="7"/>
        <v>66</v>
      </c>
      <c r="B79" s="36" t="s">
        <v>66</v>
      </c>
      <c r="C79" s="43" t="s">
        <v>142</v>
      </c>
      <c r="D79" s="22" t="s">
        <v>141</v>
      </c>
      <c r="E79" s="64">
        <v>6</v>
      </c>
      <c r="F79" s="65"/>
      <c r="G79" s="62"/>
      <c r="H79" s="44">
        <f t="shared" si="8"/>
        <v>0</v>
      </c>
      <c r="I79" s="62"/>
      <c r="J79" s="62"/>
      <c r="K79" s="45">
        <f t="shared" si="9"/>
        <v>0</v>
      </c>
      <c r="L79" s="46">
        <f t="shared" si="10"/>
        <v>0</v>
      </c>
      <c r="M79" s="44">
        <f t="shared" si="11"/>
        <v>0</v>
      </c>
      <c r="N79" s="44">
        <f t="shared" si="12"/>
        <v>0</v>
      </c>
      <c r="O79" s="44">
        <f t="shared" si="13"/>
        <v>0</v>
      </c>
      <c r="P79" s="45">
        <f t="shared" si="14"/>
        <v>0</v>
      </c>
    </row>
    <row r="80" spans="1:16" ht="22.5" x14ac:dyDescent="0.2">
      <c r="A80" s="35">
        <f t="shared" ref="A80:A132" si="15">A79+1</f>
        <v>67</v>
      </c>
      <c r="B80" s="36" t="s">
        <v>66</v>
      </c>
      <c r="C80" s="43" t="s">
        <v>143</v>
      </c>
      <c r="D80" s="22" t="s">
        <v>74</v>
      </c>
      <c r="E80" s="64">
        <v>14</v>
      </c>
      <c r="F80" s="65"/>
      <c r="G80" s="62"/>
      <c r="H80" s="44">
        <f t="shared" si="8"/>
        <v>0</v>
      </c>
      <c r="I80" s="62"/>
      <c r="J80" s="62"/>
      <c r="K80" s="45">
        <f t="shared" si="9"/>
        <v>0</v>
      </c>
      <c r="L80" s="46">
        <f t="shared" si="10"/>
        <v>0</v>
      </c>
      <c r="M80" s="44">
        <f t="shared" si="11"/>
        <v>0</v>
      </c>
      <c r="N80" s="44">
        <f t="shared" si="12"/>
        <v>0</v>
      </c>
      <c r="O80" s="44">
        <f t="shared" si="13"/>
        <v>0</v>
      </c>
      <c r="P80" s="45">
        <f t="shared" si="14"/>
        <v>0</v>
      </c>
    </row>
    <row r="81" spans="1:16" ht="22.5" x14ac:dyDescent="0.2">
      <c r="A81" s="35">
        <f t="shared" si="15"/>
        <v>68</v>
      </c>
      <c r="B81" s="36" t="s">
        <v>66</v>
      </c>
      <c r="C81" s="43" t="s">
        <v>144</v>
      </c>
      <c r="D81" s="22" t="s">
        <v>72</v>
      </c>
      <c r="E81" s="64">
        <v>0.2</v>
      </c>
      <c r="F81" s="65"/>
      <c r="G81" s="62"/>
      <c r="H81" s="44">
        <f t="shared" si="8"/>
        <v>0</v>
      </c>
      <c r="I81" s="62"/>
      <c r="J81" s="62"/>
      <c r="K81" s="45">
        <f t="shared" si="9"/>
        <v>0</v>
      </c>
      <c r="L81" s="46">
        <f t="shared" si="10"/>
        <v>0</v>
      </c>
      <c r="M81" s="44">
        <f t="shared" si="11"/>
        <v>0</v>
      </c>
      <c r="N81" s="44">
        <f t="shared" si="12"/>
        <v>0</v>
      </c>
      <c r="O81" s="44">
        <f t="shared" si="13"/>
        <v>0</v>
      </c>
      <c r="P81" s="45">
        <f t="shared" si="14"/>
        <v>0</v>
      </c>
    </row>
    <row r="82" spans="1:16" x14ac:dyDescent="0.2">
      <c r="A82" s="35">
        <f t="shared" si="15"/>
        <v>69</v>
      </c>
      <c r="B82" s="36" t="s">
        <v>66</v>
      </c>
      <c r="C82" s="43" t="s">
        <v>145</v>
      </c>
      <c r="D82" s="22" t="s">
        <v>85</v>
      </c>
      <c r="E82" s="64">
        <v>0.1</v>
      </c>
      <c r="F82" s="65"/>
      <c r="G82" s="62"/>
      <c r="H82" s="44">
        <f t="shared" si="8"/>
        <v>0</v>
      </c>
      <c r="I82" s="62"/>
      <c r="J82" s="62"/>
      <c r="K82" s="45">
        <f t="shared" si="9"/>
        <v>0</v>
      </c>
      <c r="L82" s="46">
        <f t="shared" si="10"/>
        <v>0</v>
      </c>
      <c r="M82" s="44">
        <f t="shared" si="11"/>
        <v>0</v>
      </c>
      <c r="N82" s="44">
        <f t="shared" si="12"/>
        <v>0</v>
      </c>
      <c r="O82" s="44">
        <f t="shared" si="13"/>
        <v>0</v>
      </c>
      <c r="P82" s="45">
        <f t="shared" si="14"/>
        <v>0</v>
      </c>
    </row>
    <row r="83" spans="1:16" ht="22.5" x14ac:dyDescent="0.2">
      <c r="A83" s="35">
        <f t="shared" si="15"/>
        <v>70</v>
      </c>
      <c r="B83" s="36" t="s">
        <v>66</v>
      </c>
      <c r="C83" s="43" t="s">
        <v>146</v>
      </c>
      <c r="D83" s="22" t="s">
        <v>72</v>
      </c>
      <c r="E83" s="64">
        <v>15</v>
      </c>
      <c r="F83" s="65"/>
      <c r="G83" s="62"/>
      <c r="H83" s="44">
        <f t="shared" si="8"/>
        <v>0</v>
      </c>
      <c r="I83" s="62"/>
      <c r="J83" s="62"/>
      <c r="K83" s="45">
        <f t="shared" si="9"/>
        <v>0</v>
      </c>
      <c r="L83" s="46">
        <f t="shared" si="10"/>
        <v>0</v>
      </c>
      <c r="M83" s="44">
        <f t="shared" si="11"/>
        <v>0</v>
      </c>
      <c r="N83" s="44">
        <f t="shared" si="12"/>
        <v>0</v>
      </c>
      <c r="O83" s="44">
        <f t="shared" si="13"/>
        <v>0</v>
      </c>
      <c r="P83" s="45">
        <f t="shared" si="14"/>
        <v>0</v>
      </c>
    </row>
    <row r="84" spans="1:16" ht="22.5" x14ac:dyDescent="0.2">
      <c r="A84" s="35">
        <f t="shared" si="15"/>
        <v>71</v>
      </c>
      <c r="B84" s="36" t="s">
        <v>66</v>
      </c>
      <c r="C84" s="43" t="s">
        <v>147</v>
      </c>
      <c r="D84" s="22" t="s">
        <v>72</v>
      </c>
      <c r="E84" s="64">
        <v>15</v>
      </c>
      <c r="F84" s="65"/>
      <c r="G84" s="62"/>
      <c r="H84" s="44">
        <f t="shared" si="8"/>
        <v>0</v>
      </c>
      <c r="I84" s="62"/>
      <c r="J84" s="62"/>
      <c r="K84" s="45">
        <f t="shared" si="9"/>
        <v>0</v>
      </c>
      <c r="L84" s="46">
        <f t="shared" si="10"/>
        <v>0</v>
      </c>
      <c r="M84" s="44">
        <f t="shared" si="11"/>
        <v>0</v>
      </c>
      <c r="N84" s="44">
        <f t="shared" si="12"/>
        <v>0</v>
      </c>
      <c r="O84" s="44">
        <f t="shared" si="13"/>
        <v>0</v>
      </c>
      <c r="P84" s="45">
        <f t="shared" si="14"/>
        <v>0</v>
      </c>
    </row>
    <row r="85" spans="1:16" ht="78.75" x14ac:dyDescent="0.2">
      <c r="A85" s="35">
        <f t="shared" si="15"/>
        <v>72</v>
      </c>
      <c r="B85" s="59" t="s">
        <v>66</v>
      </c>
      <c r="C85" s="60" t="s">
        <v>148</v>
      </c>
      <c r="D85" s="61" t="s">
        <v>72</v>
      </c>
      <c r="E85" s="64">
        <v>1270</v>
      </c>
      <c r="F85" s="65"/>
      <c r="G85" s="62"/>
      <c r="H85" s="44">
        <f t="shared" si="8"/>
        <v>0</v>
      </c>
      <c r="I85" s="62"/>
      <c r="J85" s="62"/>
      <c r="K85" s="45">
        <f t="shared" si="9"/>
        <v>0</v>
      </c>
      <c r="L85" s="46">
        <f t="shared" si="10"/>
        <v>0</v>
      </c>
      <c r="M85" s="44">
        <f t="shared" si="11"/>
        <v>0</v>
      </c>
      <c r="N85" s="44">
        <f t="shared" si="12"/>
        <v>0</v>
      </c>
      <c r="O85" s="44">
        <f t="shared" si="13"/>
        <v>0</v>
      </c>
      <c r="P85" s="45">
        <f t="shared" si="14"/>
        <v>0</v>
      </c>
    </row>
    <row r="86" spans="1:16" ht="22.5" x14ac:dyDescent="0.2">
      <c r="A86" s="35">
        <f t="shared" si="15"/>
        <v>73</v>
      </c>
      <c r="B86" s="36" t="s">
        <v>66</v>
      </c>
      <c r="C86" s="43" t="s">
        <v>149</v>
      </c>
      <c r="D86" s="22" t="s">
        <v>72</v>
      </c>
      <c r="E86" s="64">
        <v>80</v>
      </c>
      <c r="F86" s="65"/>
      <c r="G86" s="62"/>
      <c r="H86" s="44">
        <f t="shared" si="8"/>
        <v>0</v>
      </c>
      <c r="I86" s="62"/>
      <c r="J86" s="62"/>
      <c r="K86" s="45">
        <f t="shared" si="9"/>
        <v>0</v>
      </c>
      <c r="L86" s="46">
        <f t="shared" si="10"/>
        <v>0</v>
      </c>
      <c r="M86" s="44">
        <f t="shared" si="11"/>
        <v>0</v>
      </c>
      <c r="N86" s="44">
        <f t="shared" si="12"/>
        <v>0</v>
      </c>
      <c r="O86" s="44">
        <f t="shared" si="13"/>
        <v>0</v>
      </c>
      <c r="P86" s="45">
        <f t="shared" si="14"/>
        <v>0</v>
      </c>
    </row>
    <row r="87" spans="1:16" ht="45" x14ac:dyDescent="0.2">
      <c r="A87" s="35">
        <f t="shared" si="15"/>
        <v>74</v>
      </c>
      <c r="B87" s="36" t="s">
        <v>66</v>
      </c>
      <c r="C87" s="43" t="s">
        <v>150</v>
      </c>
      <c r="D87" s="22" t="s">
        <v>105</v>
      </c>
      <c r="E87" s="64">
        <v>420</v>
      </c>
      <c r="F87" s="65"/>
      <c r="G87" s="62"/>
      <c r="H87" s="44">
        <f t="shared" si="8"/>
        <v>0</v>
      </c>
      <c r="I87" s="62"/>
      <c r="J87" s="62"/>
      <c r="K87" s="45">
        <f t="shared" si="9"/>
        <v>0</v>
      </c>
      <c r="L87" s="46">
        <f t="shared" si="10"/>
        <v>0</v>
      </c>
      <c r="M87" s="44">
        <f t="shared" si="11"/>
        <v>0</v>
      </c>
      <c r="N87" s="44">
        <f t="shared" si="12"/>
        <v>0</v>
      </c>
      <c r="O87" s="44">
        <f t="shared" si="13"/>
        <v>0</v>
      </c>
      <c r="P87" s="45">
        <f t="shared" si="14"/>
        <v>0</v>
      </c>
    </row>
    <row r="88" spans="1:16" ht="22.5" x14ac:dyDescent="0.2">
      <c r="A88" s="35">
        <f t="shared" si="15"/>
        <v>75</v>
      </c>
      <c r="B88" s="36" t="s">
        <v>66</v>
      </c>
      <c r="C88" s="43" t="s">
        <v>151</v>
      </c>
      <c r="D88" s="22" t="s">
        <v>68</v>
      </c>
      <c r="E88" s="64">
        <v>450</v>
      </c>
      <c r="F88" s="65"/>
      <c r="G88" s="62"/>
      <c r="H88" s="44">
        <f t="shared" si="8"/>
        <v>0</v>
      </c>
      <c r="I88" s="62"/>
      <c r="J88" s="62"/>
      <c r="K88" s="45">
        <f t="shared" si="9"/>
        <v>0</v>
      </c>
      <c r="L88" s="46">
        <f t="shared" si="10"/>
        <v>0</v>
      </c>
      <c r="M88" s="44">
        <f t="shared" si="11"/>
        <v>0</v>
      </c>
      <c r="N88" s="44">
        <f t="shared" si="12"/>
        <v>0</v>
      </c>
      <c r="O88" s="44">
        <f t="shared" si="13"/>
        <v>0</v>
      </c>
      <c r="P88" s="45">
        <f t="shared" si="14"/>
        <v>0</v>
      </c>
    </row>
    <row r="89" spans="1:16" ht="22.5" x14ac:dyDescent="0.2">
      <c r="A89" s="35">
        <f t="shared" si="15"/>
        <v>76</v>
      </c>
      <c r="B89" s="36" t="s">
        <v>66</v>
      </c>
      <c r="C89" s="43" t="s">
        <v>152</v>
      </c>
      <c r="D89" s="22" t="s">
        <v>68</v>
      </c>
      <c r="E89" s="64">
        <v>505</v>
      </c>
      <c r="F89" s="65"/>
      <c r="G89" s="62"/>
      <c r="H89" s="44">
        <f t="shared" si="8"/>
        <v>0</v>
      </c>
      <c r="I89" s="62"/>
      <c r="J89" s="62"/>
      <c r="K89" s="45">
        <f t="shared" si="9"/>
        <v>0</v>
      </c>
      <c r="L89" s="46">
        <f t="shared" si="10"/>
        <v>0</v>
      </c>
      <c r="M89" s="44">
        <f t="shared" si="11"/>
        <v>0</v>
      </c>
      <c r="N89" s="44">
        <f t="shared" si="12"/>
        <v>0</v>
      </c>
      <c r="O89" s="44">
        <f t="shared" si="13"/>
        <v>0</v>
      </c>
      <c r="P89" s="45">
        <f t="shared" si="14"/>
        <v>0</v>
      </c>
    </row>
    <row r="90" spans="1:16" ht="22.5" x14ac:dyDescent="0.2">
      <c r="A90" s="35">
        <f t="shared" si="15"/>
        <v>77</v>
      </c>
      <c r="B90" s="36" t="s">
        <v>66</v>
      </c>
      <c r="C90" s="43" t="s">
        <v>153</v>
      </c>
      <c r="D90" s="22" t="s">
        <v>68</v>
      </c>
      <c r="E90" s="64">
        <v>135</v>
      </c>
      <c r="F90" s="65"/>
      <c r="G90" s="62"/>
      <c r="H90" s="44">
        <f t="shared" si="8"/>
        <v>0</v>
      </c>
      <c r="I90" s="62"/>
      <c r="J90" s="62"/>
      <c r="K90" s="45">
        <f t="shared" si="9"/>
        <v>0</v>
      </c>
      <c r="L90" s="46">
        <f t="shared" si="10"/>
        <v>0</v>
      </c>
      <c r="M90" s="44">
        <f t="shared" si="11"/>
        <v>0</v>
      </c>
      <c r="N90" s="44">
        <f t="shared" si="12"/>
        <v>0</v>
      </c>
      <c r="O90" s="44">
        <f t="shared" si="13"/>
        <v>0</v>
      </c>
      <c r="P90" s="45">
        <f t="shared" si="14"/>
        <v>0</v>
      </c>
    </row>
    <row r="91" spans="1:16" ht="22.5" x14ac:dyDescent="0.2">
      <c r="A91" s="35">
        <f t="shared" si="15"/>
        <v>78</v>
      </c>
      <c r="B91" s="36" t="s">
        <v>66</v>
      </c>
      <c r="C91" s="43" t="s">
        <v>154</v>
      </c>
      <c r="D91" s="22" t="s">
        <v>68</v>
      </c>
      <c r="E91" s="64">
        <v>110</v>
      </c>
      <c r="F91" s="65"/>
      <c r="G91" s="62"/>
      <c r="H91" s="44">
        <f t="shared" si="8"/>
        <v>0</v>
      </c>
      <c r="I91" s="62"/>
      <c r="J91" s="62"/>
      <c r="K91" s="45">
        <f t="shared" si="9"/>
        <v>0</v>
      </c>
      <c r="L91" s="46">
        <f t="shared" si="10"/>
        <v>0</v>
      </c>
      <c r="M91" s="44">
        <f t="shared" si="11"/>
        <v>0</v>
      </c>
      <c r="N91" s="44">
        <f t="shared" si="12"/>
        <v>0</v>
      </c>
      <c r="O91" s="44">
        <f t="shared" si="13"/>
        <v>0</v>
      </c>
      <c r="P91" s="45">
        <f t="shared" si="14"/>
        <v>0</v>
      </c>
    </row>
    <row r="92" spans="1:16" ht="22.5" x14ac:dyDescent="0.2">
      <c r="A92" s="35">
        <f t="shared" si="15"/>
        <v>79</v>
      </c>
      <c r="B92" s="36" t="s">
        <v>66</v>
      </c>
      <c r="C92" s="43" t="s">
        <v>155</v>
      </c>
      <c r="D92" s="22" t="s">
        <v>68</v>
      </c>
      <c r="E92" s="64">
        <v>130</v>
      </c>
      <c r="F92" s="65"/>
      <c r="G92" s="62"/>
      <c r="H92" s="44">
        <f t="shared" si="8"/>
        <v>0</v>
      </c>
      <c r="I92" s="62"/>
      <c r="J92" s="62"/>
      <c r="K92" s="45">
        <f t="shared" si="9"/>
        <v>0</v>
      </c>
      <c r="L92" s="46">
        <f t="shared" si="10"/>
        <v>0</v>
      </c>
      <c r="M92" s="44">
        <f t="shared" si="11"/>
        <v>0</v>
      </c>
      <c r="N92" s="44">
        <f t="shared" si="12"/>
        <v>0</v>
      </c>
      <c r="O92" s="44">
        <f t="shared" si="13"/>
        <v>0</v>
      </c>
      <c r="P92" s="45">
        <f t="shared" si="14"/>
        <v>0</v>
      </c>
    </row>
    <row r="93" spans="1:16" x14ac:dyDescent="0.2">
      <c r="A93" s="35">
        <f t="shared" si="15"/>
        <v>80</v>
      </c>
      <c r="B93" s="36" t="s">
        <v>66</v>
      </c>
      <c r="C93" s="43" t="s">
        <v>156</v>
      </c>
      <c r="D93" s="22" t="s">
        <v>68</v>
      </c>
      <c r="E93" s="64">
        <v>40</v>
      </c>
      <c r="F93" s="65"/>
      <c r="G93" s="62"/>
      <c r="H93" s="44">
        <f t="shared" si="8"/>
        <v>0</v>
      </c>
      <c r="I93" s="62"/>
      <c r="J93" s="62"/>
      <c r="K93" s="45">
        <f t="shared" si="9"/>
        <v>0</v>
      </c>
      <c r="L93" s="46">
        <f t="shared" si="10"/>
        <v>0</v>
      </c>
      <c r="M93" s="44">
        <f t="shared" si="11"/>
        <v>0</v>
      </c>
      <c r="N93" s="44">
        <f t="shared" si="12"/>
        <v>0</v>
      </c>
      <c r="O93" s="44">
        <f t="shared" si="13"/>
        <v>0</v>
      </c>
      <c r="P93" s="45">
        <f t="shared" si="14"/>
        <v>0</v>
      </c>
    </row>
    <row r="94" spans="1:16" ht="33.75" x14ac:dyDescent="0.2">
      <c r="A94" s="35">
        <f t="shared" si="15"/>
        <v>81</v>
      </c>
      <c r="B94" s="36" t="s">
        <v>66</v>
      </c>
      <c r="C94" s="43" t="s">
        <v>157</v>
      </c>
      <c r="D94" s="22" t="s">
        <v>72</v>
      </c>
      <c r="E94" s="64">
        <v>1.5</v>
      </c>
      <c r="F94" s="65"/>
      <c r="G94" s="62"/>
      <c r="H94" s="44">
        <f t="shared" si="8"/>
        <v>0</v>
      </c>
      <c r="I94" s="62"/>
      <c r="J94" s="62"/>
      <c r="K94" s="45">
        <f t="shared" si="9"/>
        <v>0</v>
      </c>
      <c r="L94" s="46">
        <f t="shared" si="10"/>
        <v>0</v>
      </c>
      <c r="M94" s="44">
        <f t="shared" si="11"/>
        <v>0</v>
      </c>
      <c r="N94" s="44">
        <f t="shared" si="12"/>
        <v>0</v>
      </c>
      <c r="O94" s="44">
        <f t="shared" si="13"/>
        <v>0</v>
      </c>
      <c r="P94" s="45">
        <f t="shared" si="14"/>
        <v>0</v>
      </c>
    </row>
    <row r="95" spans="1:16" ht="67.5" x14ac:dyDescent="0.2">
      <c r="A95" s="35">
        <f t="shared" si="15"/>
        <v>82</v>
      </c>
      <c r="B95" s="36" t="s">
        <v>66</v>
      </c>
      <c r="C95" s="43" t="s">
        <v>158</v>
      </c>
      <c r="D95" s="22" t="s">
        <v>72</v>
      </c>
      <c r="E95" s="64">
        <v>280</v>
      </c>
      <c r="F95" s="65"/>
      <c r="G95" s="62"/>
      <c r="H95" s="44">
        <f t="shared" si="8"/>
        <v>0</v>
      </c>
      <c r="I95" s="62"/>
      <c r="J95" s="62"/>
      <c r="K95" s="45">
        <f t="shared" si="9"/>
        <v>0</v>
      </c>
      <c r="L95" s="46">
        <f t="shared" si="10"/>
        <v>0</v>
      </c>
      <c r="M95" s="44">
        <f t="shared" si="11"/>
        <v>0</v>
      </c>
      <c r="N95" s="44">
        <f t="shared" si="12"/>
        <v>0</v>
      </c>
      <c r="O95" s="44">
        <f t="shared" si="13"/>
        <v>0</v>
      </c>
      <c r="P95" s="45">
        <f t="shared" si="14"/>
        <v>0</v>
      </c>
    </row>
    <row r="96" spans="1:16" ht="67.5" x14ac:dyDescent="0.2">
      <c r="A96" s="35">
        <f t="shared" si="15"/>
        <v>83</v>
      </c>
      <c r="B96" s="36" t="s">
        <v>66</v>
      </c>
      <c r="C96" s="43" t="s">
        <v>159</v>
      </c>
      <c r="D96" s="22" t="s">
        <v>72</v>
      </c>
      <c r="E96" s="64">
        <v>1150</v>
      </c>
      <c r="F96" s="65"/>
      <c r="G96" s="62"/>
      <c r="H96" s="44">
        <f t="shared" si="8"/>
        <v>0</v>
      </c>
      <c r="I96" s="62"/>
      <c r="J96" s="62"/>
      <c r="K96" s="45">
        <f t="shared" si="9"/>
        <v>0</v>
      </c>
      <c r="L96" s="46">
        <f t="shared" si="10"/>
        <v>0</v>
      </c>
      <c r="M96" s="44">
        <f t="shared" si="11"/>
        <v>0</v>
      </c>
      <c r="N96" s="44">
        <f t="shared" si="12"/>
        <v>0</v>
      </c>
      <c r="O96" s="44">
        <f t="shared" si="13"/>
        <v>0</v>
      </c>
      <c r="P96" s="45">
        <f t="shared" si="14"/>
        <v>0</v>
      </c>
    </row>
    <row r="97" spans="1:16" x14ac:dyDescent="0.2">
      <c r="A97" s="35">
        <f t="shared" si="15"/>
        <v>84</v>
      </c>
      <c r="B97" s="36" t="s">
        <v>66</v>
      </c>
      <c r="C97" s="43" t="s">
        <v>160</v>
      </c>
      <c r="D97" s="22" t="s">
        <v>72</v>
      </c>
      <c r="E97" s="64">
        <v>15</v>
      </c>
      <c r="F97" s="65"/>
      <c r="G97" s="62"/>
      <c r="H97" s="44">
        <f t="shared" si="8"/>
        <v>0</v>
      </c>
      <c r="I97" s="62"/>
      <c r="J97" s="62"/>
      <c r="K97" s="45">
        <f t="shared" si="9"/>
        <v>0</v>
      </c>
      <c r="L97" s="46">
        <f t="shared" si="10"/>
        <v>0</v>
      </c>
      <c r="M97" s="44">
        <f t="shared" si="11"/>
        <v>0</v>
      </c>
      <c r="N97" s="44">
        <f t="shared" si="12"/>
        <v>0</v>
      </c>
      <c r="O97" s="44">
        <f t="shared" si="13"/>
        <v>0</v>
      </c>
      <c r="P97" s="45">
        <f t="shared" si="14"/>
        <v>0</v>
      </c>
    </row>
    <row r="98" spans="1:16" ht="22.5" x14ac:dyDescent="0.2">
      <c r="A98" s="35">
        <f t="shared" si="15"/>
        <v>85</v>
      </c>
      <c r="B98" s="36" t="s">
        <v>66</v>
      </c>
      <c r="C98" s="43" t="s">
        <v>161</v>
      </c>
      <c r="D98" s="22" t="s">
        <v>72</v>
      </c>
      <c r="E98" s="64">
        <v>15</v>
      </c>
      <c r="F98" s="65"/>
      <c r="G98" s="62"/>
      <c r="H98" s="44">
        <f t="shared" si="8"/>
        <v>0</v>
      </c>
      <c r="I98" s="62"/>
      <c r="J98" s="62"/>
      <c r="K98" s="45">
        <f t="shared" si="9"/>
        <v>0</v>
      </c>
      <c r="L98" s="46">
        <f t="shared" si="10"/>
        <v>0</v>
      </c>
      <c r="M98" s="44">
        <f t="shared" si="11"/>
        <v>0</v>
      </c>
      <c r="N98" s="44">
        <f t="shared" si="12"/>
        <v>0</v>
      </c>
      <c r="O98" s="44">
        <f t="shared" si="13"/>
        <v>0</v>
      </c>
      <c r="P98" s="45">
        <f t="shared" si="14"/>
        <v>0</v>
      </c>
    </row>
    <row r="99" spans="1:16" ht="22.5" x14ac:dyDescent="0.2">
      <c r="A99" s="35">
        <f t="shared" si="15"/>
        <v>86</v>
      </c>
      <c r="B99" s="36" t="s">
        <v>66</v>
      </c>
      <c r="C99" s="43" t="s">
        <v>162</v>
      </c>
      <c r="D99" s="22" t="s">
        <v>72</v>
      </c>
      <c r="E99" s="64">
        <v>15</v>
      </c>
      <c r="F99" s="65"/>
      <c r="G99" s="62"/>
      <c r="H99" s="44">
        <f t="shared" si="8"/>
        <v>0</v>
      </c>
      <c r="I99" s="62"/>
      <c r="J99" s="62"/>
      <c r="K99" s="45">
        <f t="shared" si="9"/>
        <v>0</v>
      </c>
      <c r="L99" s="46">
        <f t="shared" si="10"/>
        <v>0</v>
      </c>
      <c r="M99" s="44">
        <f t="shared" si="11"/>
        <v>0</v>
      </c>
      <c r="N99" s="44">
        <f t="shared" si="12"/>
        <v>0</v>
      </c>
      <c r="O99" s="44">
        <f t="shared" si="13"/>
        <v>0</v>
      </c>
      <c r="P99" s="45">
        <f t="shared" si="14"/>
        <v>0</v>
      </c>
    </row>
    <row r="100" spans="1:16" ht="22.5" x14ac:dyDescent="0.2">
      <c r="A100" s="35">
        <f t="shared" si="15"/>
        <v>87</v>
      </c>
      <c r="B100" s="36" t="s">
        <v>66</v>
      </c>
      <c r="C100" s="43" t="s">
        <v>163</v>
      </c>
      <c r="D100" s="22" t="s">
        <v>72</v>
      </c>
      <c r="E100" s="64">
        <v>15</v>
      </c>
      <c r="F100" s="65"/>
      <c r="G100" s="62"/>
      <c r="H100" s="44">
        <f t="shared" si="8"/>
        <v>0</v>
      </c>
      <c r="I100" s="62"/>
      <c r="J100" s="62"/>
      <c r="K100" s="45">
        <f t="shared" si="9"/>
        <v>0</v>
      </c>
      <c r="L100" s="46">
        <f t="shared" si="10"/>
        <v>0</v>
      </c>
      <c r="M100" s="44">
        <f t="shared" si="11"/>
        <v>0</v>
      </c>
      <c r="N100" s="44">
        <f t="shared" si="12"/>
        <v>0</v>
      </c>
      <c r="O100" s="44">
        <f t="shared" si="13"/>
        <v>0</v>
      </c>
      <c r="P100" s="45">
        <f t="shared" si="14"/>
        <v>0</v>
      </c>
    </row>
    <row r="101" spans="1:16" ht="33.75" x14ac:dyDescent="0.2">
      <c r="A101" s="35">
        <f t="shared" si="15"/>
        <v>88</v>
      </c>
      <c r="B101" s="36" t="s">
        <v>66</v>
      </c>
      <c r="C101" s="43" t="s">
        <v>164</v>
      </c>
      <c r="D101" s="22" t="s">
        <v>72</v>
      </c>
      <c r="E101" s="64">
        <v>15</v>
      </c>
      <c r="F101" s="65"/>
      <c r="G101" s="62"/>
      <c r="H101" s="44">
        <f t="shared" si="8"/>
        <v>0</v>
      </c>
      <c r="I101" s="62"/>
      <c r="J101" s="62"/>
      <c r="K101" s="45">
        <f t="shared" si="9"/>
        <v>0</v>
      </c>
      <c r="L101" s="46">
        <f t="shared" si="10"/>
        <v>0</v>
      </c>
      <c r="M101" s="44">
        <f t="shared" si="11"/>
        <v>0</v>
      </c>
      <c r="N101" s="44">
        <f t="shared" si="12"/>
        <v>0</v>
      </c>
      <c r="O101" s="44">
        <f t="shared" si="13"/>
        <v>0</v>
      </c>
      <c r="P101" s="45">
        <f t="shared" si="14"/>
        <v>0</v>
      </c>
    </row>
    <row r="102" spans="1:16" ht="33.75" x14ac:dyDescent="0.2">
      <c r="A102" s="35">
        <f t="shared" si="15"/>
        <v>89</v>
      </c>
      <c r="B102" s="36" t="s">
        <v>66</v>
      </c>
      <c r="C102" s="43" t="s">
        <v>165</v>
      </c>
      <c r="D102" s="22" t="s">
        <v>72</v>
      </c>
      <c r="E102" s="64">
        <v>150</v>
      </c>
      <c r="F102" s="65"/>
      <c r="G102" s="62"/>
      <c r="H102" s="44">
        <f t="shared" si="8"/>
        <v>0</v>
      </c>
      <c r="I102" s="62"/>
      <c r="J102" s="62"/>
      <c r="K102" s="45">
        <f t="shared" si="9"/>
        <v>0</v>
      </c>
      <c r="L102" s="46">
        <f t="shared" si="10"/>
        <v>0</v>
      </c>
      <c r="M102" s="44">
        <f t="shared" si="11"/>
        <v>0</v>
      </c>
      <c r="N102" s="44">
        <f t="shared" si="12"/>
        <v>0</v>
      </c>
      <c r="O102" s="44">
        <f t="shared" si="13"/>
        <v>0</v>
      </c>
      <c r="P102" s="45">
        <f t="shared" si="14"/>
        <v>0</v>
      </c>
    </row>
    <row r="103" spans="1:16" ht="22.5" x14ac:dyDescent="0.2">
      <c r="A103" s="35">
        <f t="shared" si="15"/>
        <v>90</v>
      </c>
      <c r="B103" s="59" t="s">
        <v>66</v>
      </c>
      <c r="C103" s="60" t="s">
        <v>166</v>
      </c>
      <c r="D103" s="61" t="s">
        <v>68</v>
      </c>
      <c r="E103" s="64">
        <v>110</v>
      </c>
      <c r="F103" s="65"/>
      <c r="G103" s="62"/>
      <c r="H103" s="44">
        <f t="shared" si="8"/>
        <v>0</v>
      </c>
      <c r="I103" s="62"/>
      <c r="J103" s="62"/>
      <c r="K103" s="45">
        <f t="shared" si="9"/>
        <v>0</v>
      </c>
      <c r="L103" s="46">
        <f t="shared" si="10"/>
        <v>0</v>
      </c>
      <c r="M103" s="44">
        <f t="shared" si="11"/>
        <v>0</v>
      </c>
      <c r="N103" s="44">
        <f t="shared" si="12"/>
        <v>0</v>
      </c>
      <c r="O103" s="44">
        <f t="shared" si="13"/>
        <v>0</v>
      </c>
      <c r="P103" s="45">
        <f t="shared" si="14"/>
        <v>0</v>
      </c>
    </row>
    <row r="104" spans="1:16" x14ac:dyDescent="0.2">
      <c r="A104" s="35">
        <f t="shared" si="15"/>
        <v>91</v>
      </c>
      <c r="B104" s="36"/>
      <c r="C104" s="43" t="s">
        <v>167</v>
      </c>
      <c r="D104" s="22"/>
      <c r="E104" s="64"/>
      <c r="F104" s="65"/>
      <c r="G104" s="62"/>
      <c r="H104" s="44">
        <f t="shared" si="8"/>
        <v>0</v>
      </c>
      <c r="I104" s="62"/>
      <c r="J104" s="62"/>
      <c r="K104" s="45">
        <f t="shared" si="9"/>
        <v>0</v>
      </c>
      <c r="L104" s="46">
        <f t="shared" si="10"/>
        <v>0</v>
      </c>
      <c r="M104" s="44">
        <f t="shared" si="11"/>
        <v>0</v>
      </c>
      <c r="N104" s="44">
        <f t="shared" si="12"/>
        <v>0</v>
      </c>
      <c r="O104" s="44">
        <f t="shared" si="13"/>
        <v>0</v>
      </c>
      <c r="P104" s="45">
        <f t="shared" si="14"/>
        <v>0</v>
      </c>
    </row>
    <row r="105" spans="1:16" ht="22.5" x14ac:dyDescent="0.2">
      <c r="A105" s="35">
        <f t="shared" si="15"/>
        <v>92</v>
      </c>
      <c r="B105" s="36" t="s">
        <v>66</v>
      </c>
      <c r="C105" s="43" t="s">
        <v>168</v>
      </c>
      <c r="D105" s="22" t="s">
        <v>72</v>
      </c>
      <c r="E105" s="64">
        <v>10</v>
      </c>
      <c r="F105" s="65"/>
      <c r="G105" s="62"/>
      <c r="H105" s="44">
        <f t="shared" si="8"/>
        <v>0</v>
      </c>
      <c r="I105" s="62"/>
      <c r="J105" s="62"/>
      <c r="K105" s="45">
        <f t="shared" si="9"/>
        <v>0</v>
      </c>
      <c r="L105" s="46">
        <f t="shared" si="10"/>
        <v>0</v>
      </c>
      <c r="M105" s="44">
        <f t="shared" si="11"/>
        <v>0</v>
      </c>
      <c r="N105" s="44">
        <f t="shared" si="12"/>
        <v>0</v>
      </c>
      <c r="O105" s="44">
        <f t="shared" si="13"/>
        <v>0</v>
      </c>
      <c r="P105" s="45">
        <f t="shared" si="14"/>
        <v>0</v>
      </c>
    </row>
    <row r="106" spans="1:16" x14ac:dyDescent="0.2">
      <c r="A106" s="35">
        <f t="shared" si="15"/>
        <v>93</v>
      </c>
      <c r="B106" s="36"/>
      <c r="C106" s="43" t="s">
        <v>169</v>
      </c>
      <c r="D106" s="22" t="s">
        <v>87</v>
      </c>
      <c r="E106" s="64">
        <v>11.6</v>
      </c>
      <c r="F106" s="65"/>
      <c r="G106" s="62"/>
      <c r="H106" s="44">
        <f t="shared" si="8"/>
        <v>0</v>
      </c>
      <c r="I106" s="62"/>
      <c r="J106" s="62"/>
      <c r="K106" s="45">
        <f t="shared" si="9"/>
        <v>0</v>
      </c>
      <c r="L106" s="46">
        <f t="shared" si="10"/>
        <v>0</v>
      </c>
      <c r="M106" s="44">
        <f t="shared" si="11"/>
        <v>0</v>
      </c>
      <c r="N106" s="44">
        <f t="shared" si="12"/>
        <v>0</v>
      </c>
      <c r="O106" s="44">
        <f t="shared" si="13"/>
        <v>0</v>
      </c>
      <c r="P106" s="45">
        <f t="shared" si="14"/>
        <v>0</v>
      </c>
    </row>
    <row r="107" spans="1:16" x14ac:dyDescent="0.2">
      <c r="A107" s="35">
        <f t="shared" si="15"/>
        <v>94</v>
      </c>
      <c r="B107" s="36"/>
      <c r="C107" s="43" t="s">
        <v>170</v>
      </c>
      <c r="D107" s="22" t="s">
        <v>72</v>
      </c>
      <c r="E107" s="64">
        <v>0.5</v>
      </c>
      <c r="F107" s="65"/>
      <c r="G107" s="62"/>
      <c r="H107" s="44">
        <f t="shared" si="8"/>
        <v>0</v>
      </c>
      <c r="I107" s="62"/>
      <c r="J107" s="62"/>
      <c r="K107" s="45">
        <f t="shared" si="9"/>
        <v>0</v>
      </c>
      <c r="L107" s="46">
        <f t="shared" si="10"/>
        <v>0</v>
      </c>
      <c r="M107" s="44">
        <f t="shared" si="11"/>
        <v>0</v>
      </c>
      <c r="N107" s="44">
        <f t="shared" si="12"/>
        <v>0</v>
      </c>
      <c r="O107" s="44">
        <f t="shared" si="13"/>
        <v>0</v>
      </c>
      <c r="P107" s="45">
        <f t="shared" si="14"/>
        <v>0</v>
      </c>
    </row>
    <row r="108" spans="1:16" x14ac:dyDescent="0.2">
      <c r="A108" s="35">
        <f t="shared" si="15"/>
        <v>95</v>
      </c>
      <c r="B108" s="36"/>
      <c r="C108" s="43" t="s">
        <v>171</v>
      </c>
      <c r="D108" s="22" t="s">
        <v>85</v>
      </c>
      <c r="E108" s="64">
        <v>0.2</v>
      </c>
      <c r="F108" s="65"/>
      <c r="G108" s="62"/>
      <c r="H108" s="44">
        <f t="shared" si="8"/>
        <v>0</v>
      </c>
      <c r="I108" s="62"/>
      <c r="J108" s="62"/>
      <c r="K108" s="45">
        <f t="shared" si="9"/>
        <v>0</v>
      </c>
      <c r="L108" s="46">
        <f t="shared" si="10"/>
        <v>0</v>
      </c>
      <c r="M108" s="44">
        <f t="shared" si="11"/>
        <v>0</v>
      </c>
      <c r="N108" s="44">
        <f t="shared" si="12"/>
        <v>0</v>
      </c>
      <c r="O108" s="44">
        <f t="shared" si="13"/>
        <v>0</v>
      </c>
      <c r="P108" s="45">
        <f t="shared" si="14"/>
        <v>0</v>
      </c>
    </row>
    <row r="109" spans="1:16" ht="22.5" x14ac:dyDescent="0.2">
      <c r="A109" s="35">
        <f t="shared" si="15"/>
        <v>96</v>
      </c>
      <c r="B109" s="36"/>
      <c r="C109" s="43" t="s">
        <v>172</v>
      </c>
      <c r="D109" s="22" t="s">
        <v>85</v>
      </c>
      <c r="E109" s="64">
        <v>0.2</v>
      </c>
      <c r="F109" s="65"/>
      <c r="G109" s="62"/>
      <c r="H109" s="44">
        <f t="shared" si="8"/>
        <v>0</v>
      </c>
      <c r="I109" s="62"/>
      <c r="J109" s="62"/>
      <c r="K109" s="45">
        <f t="shared" si="9"/>
        <v>0</v>
      </c>
      <c r="L109" s="46">
        <f t="shared" si="10"/>
        <v>0</v>
      </c>
      <c r="M109" s="44">
        <f t="shared" si="11"/>
        <v>0</v>
      </c>
      <c r="N109" s="44">
        <f t="shared" si="12"/>
        <v>0</v>
      </c>
      <c r="O109" s="44">
        <f t="shared" si="13"/>
        <v>0</v>
      </c>
      <c r="P109" s="45">
        <f t="shared" si="14"/>
        <v>0</v>
      </c>
    </row>
    <row r="110" spans="1:16" x14ac:dyDescent="0.2">
      <c r="A110" s="35">
        <f t="shared" si="15"/>
        <v>97</v>
      </c>
      <c r="B110" s="36"/>
      <c r="C110" s="43" t="s">
        <v>173</v>
      </c>
      <c r="D110" s="22" t="s">
        <v>68</v>
      </c>
      <c r="E110" s="64">
        <v>16</v>
      </c>
      <c r="F110" s="65"/>
      <c r="G110" s="62"/>
      <c r="H110" s="44">
        <f t="shared" si="8"/>
        <v>0</v>
      </c>
      <c r="I110" s="62"/>
      <c r="J110" s="62"/>
      <c r="K110" s="45">
        <f t="shared" si="9"/>
        <v>0</v>
      </c>
      <c r="L110" s="46">
        <f t="shared" si="10"/>
        <v>0</v>
      </c>
      <c r="M110" s="44">
        <f t="shared" si="11"/>
        <v>0</v>
      </c>
      <c r="N110" s="44">
        <f t="shared" si="12"/>
        <v>0</v>
      </c>
      <c r="O110" s="44">
        <f t="shared" si="13"/>
        <v>0</v>
      </c>
      <c r="P110" s="45">
        <f t="shared" si="14"/>
        <v>0</v>
      </c>
    </row>
    <row r="111" spans="1:16" ht="22.5" x14ac:dyDescent="0.2">
      <c r="A111" s="35">
        <f t="shared" si="15"/>
        <v>98</v>
      </c>
      <c r="B111" s="36" t="s">
        <v>66</v>
      </c>
      <c r="C111" s="43" t="s">
        <v>174</v>
      </c>
      <c r="D111" s="22" t="s">
        <v>72</v>
      </c>
      <c r="E111" s="64">
        <v>14</v>
      </c>
      <c r="F111" s="65"/>
      <c r="G111" s="62"/>
      <c r="H111" s="44">
        <f t="shared" si="8"/>
        <v>0</v>
      </c>
      <c r="I111" s="62"/>
      <c r="J111" s="62"/>
      <c r="K111" s="45">
        <f t="shared" si="9"/>
        <v>0</v>
      </c>
      <c r="L111" s="46">
        <f t="shared" si="10"/>
        <v>0</v>
      </c>
      <c r="M111" s="44">
        <f t="shared" si="11"/>
        <v>0</v>
      </c>
      <c r="N111" s="44">
        <f t="shared" si="12"/>
        <v>0</v>
      </c>
      <c r="O111" s="44">
        <f t="shared" si="13"/>
        <v>0</v>
      </c>
      <c r="P111" s="45">
        <f t="shared" si="14"/>
        <v>0</v>
      </c>
    </row>
    <row r="112" spans="1:16" x14ac:dyDescent="0.2">
      <c r="A112" s="35">
        <f t="shared" si="15"/>
        <v>99</v>
      </c>
      <c r="B112" s="36"/>
      <c r="C112" s="43" t="s">
        <v>175</v>
      </c>
      <c r="D112" s="22"/>
      <c r="E112" s="64"/>
      <c r="F112" s="65"/>
      <c r="G112" s="62"/>
      <c r="H112" s="44">
        <f t="shared" si="8"/>
        <v>0</v>
      </c>
      <c r="I112" s="62"/>
      <c r="J112" s="62"/>
      <c r="K112" s="45">
        <f t="shared" si="9"/>
        <v>0</v>
      </c>
      <c r="L112" s="46">
        <f t="shared" si="10"/>
        <v>0</v>
      </c>
      <c r="M112" s="44">
        <f t="shared" si="11"/>
        <v>0</v>
      </c>
      <c r="N112" s="44">
        <f t="shared" si="12"/>
        <v>0</v>
      </c>
      <c r="O112" s="44">
        <f t="shared" si="13"/>
        <v>0</v>
      </c>
      <c r="P112" s="45">
        <f t="shared" si="14"/>
        <v>0</v>
      </c>
    </row>
    <row r="113" spans="1:16" ht="22.5" x14ac:dyDescent="0.2">
      <c r="A113" s="35">
        <f t="shared" si="15"/>
        <v>100</v>
      </c>
      <c r="B113" s="36" t="s">
        <v>66</v>
      </c>
      <c r="C113" s="43" t="s">
        <v>176</v>
      </c>
      <c r="D113" s="22" t="s">
        <v>85</v>
      </c>
      <c r="E113" s="64">
        <v>0.1</v>
      </c>
      <c r="F113" s="65"/>
      <c r="G113" s="62"/>
      <c r="H113" s="44">
        <f t="shared" si="8"/>
        <v>0</v>
      </c>
      <c r="I113" s="62"/>
      <c r="J113" s="62"/>
      <c r="K113" s="45">
        <f t="shared" si="9"/>
        <v>0</v>
      </c>
      <c r="L113" s="46">
        <f t="shared" si="10"/>
        <v>0</v>
      </c>
      <c r="M113" s="44">
        <f t="shared" si="11"/>
        <v>0</v>
      </c>
      <c r="N113" s="44">
        <f t="shared" si="12"/>
        <v>0</v>
      </c>
      <c r="O113" s="44">
        <f t="shared" si="13"/>
        <v>0</v>
      </c>
      <c r="P113" s="45">
        <f t="shared" si="14"/>
        <v>0</v>
      </c>
    </row>
    <row r="114" spans="1:16" ht="22.5" x14ac:dyDescent="0.2">
      <c r="A114" s="35">
        <f t="shared" si="15"/>
        <v>101</v>
      </c>
      <c r="B114" s="36" t="s">
        <v>66</v>
      </c>
      <c r="C114" s="43" t="s">
        <v>177</v>
      </c>
      <c r="D114" s="22" t="s">
        <v>85</v>
      </c>
      <c r="E114" s="64">
        <v>2.5</v>
      </c>
      <c r="F114" s="65"/>
      <c r="G114" s="62"/>
      <c r="H114" s="44">
        <f t="shared" si="8"/>
        <v>0</v>
      </c>
      <c r="I114" s="62"/>
      <c r="J114" s="62"/>
      <c r="K114" s="45">
        <f t="shared" si="9"/>
        <v>0</v>
      </c>
      <c r="L114" s="46">
        <f t="shared" si="10"/>
        <v>0</v>
      </c>
      <c r="M114" s="44">
        <f t="shared" si="11"/>
        <v>0</v>
      </c>
      <c r="N114" s="44">
        <f t="shared" si="12"/>
        <v>0</v>
      </c>
      <c r="O114" s="44">
        <f t="shared" si="13"/>
        <v>0</v>
      </c>
      <c r="P114" s="45">
        <f t="shared" si="14"/>
        <v>0</v>
      </c>
    </row>
    <row r="115" spans="1:16" ht="22.5" x14ac:dyDescent="0.2">
      <c r="A115" s="35">
        <f t="shared" si="15"/>
        <v>102</v>
      </c>
      <c r="B115" s="36" t="s">
        <v>66</v>
      </c>
      <c r="C115" s="43" t="s">
        <v>178</v>
      </c>
      <c r="D115" s="22" t="s">
        <v>72</v>
      </c>
      <c r="E115" s="64">
        <v>20</v>
      </c>
      <c r="F115" s="65"/>
      <c r="G115" s="62"/>
      <c r="H115" s="44">
        <f t="shared" si="8"/>
        <v>0</v>
      </c>
      <c r="I115" s="62"/>
      <c r="J115" s="62"/>
      <c r="K115" s="45">
        <f t="shared" si="9"/>
        <v>0</v>
      </c>
      <c r="L115" s="46">
        <f t="shared" si="10"/>
        <v>0</v>
      </c>
      <c r="M115" s="44">
        <f t="shared" si="11"/>
        <v>0</v>
      </c>
      <c r="N115" s="44">
        <f t="shared" si="12"/>
        <v>0</v>
      </c>
      <c r="O115" s="44">
        <f t="shared" si="13"/>
        <v>0</v>
      </c>
      <c r="P115" s="45">
        <f t="shared" si="14"/>
        <v>0</v>
      </c>
    </row>
    <row r="116" spans="1:16" ht="45" x14ac:dyDescent="0.2">
      <c r="A116" s="35">
        <f t="shared" si="15"/>
        <v>103</v>
      </c>
      <c r="B116" s="36" t="s">
        <v>66</v>
      </c>
      <c r="C116" s="43" t="s">
        <v>179</v>
      </c>
      <c r="D116" s="22" t="s">
        <v>87</v>
      </c>
      <c r="E116" s="64">
        <v>39.5</v>
      </c>
      <c r="F116" s="65"/>
      <c r="G116" s="62"/>
      <c r="H116" s="44">
        <f t="shared" si="8"/>
        <v>0</v>
      </c>
      <c r="I116" s="62"/>
      <c r="J116" s="62"/>
      <c r="K116" s="45">
        <f t="shared" si="9"/>
        <v>0</v>
      </c>
      <c r="L116" s="46">
        <f t="shared" si="10"/>
        <v>0</v>
      </c>
      <c r="M116" s="44">
        <f t="shared" si="11"/>
        <v>0</v>
      </c>
      <c r="N116" s="44">
        <f t="shared" si="12"/>
        <v>0</v>
      </c>
      <c r="O116" s="44">
        <f t="shared" si="13"/>
        <v>0</v>
      </c>
      <c r="P116" s="45">
        <f t="shared" si="14"/>
        <v>0</v>
      </c>
    </row>
    <row r="117" spans="1:16" ht="33.75" x14ac:dyDescent="0.2">
      <c r="A117" s="35">
        <f t="shared" si="15"/>
        <v>104</v>
      </c>
      <c r="B117" s="36" t="s">
        <v>66</v>
      </c>
      <c r="C117" s="43" t="s">
        <v>180</v>
      </c>
      <c r="D117" s="22" t="s">
        <v>72</v>
      </c>
      <c r="E117" s="64">
        <v>22</v>
      </c>
      <c r="F117" s="65"/>
      <c r="G117" s="62"/>
      <c r="H117" s="44">
        <f t="shared" si="8"/>
        <v>0</v>
      </c>
      <c r="I117" s="62"/>
      <c r="J117" s="62"/>
      <c r="K117" s="45">
        <f t="shared" si="9"/>
        <v>0</v>
      </c>
      <c r="L117" s="46">
        <f t="shared" si="10"/>
        <v>0</v>
      </c>
      <c r="M117" s="44">
        <f t="shared" si="11"/>
        <v>0</v>
      </c>
      <c r="N117" s="44">
        <f t="shared" si="12"/>
        <v>0</v>
      </c>
      <c r="O117" s="44">
        <f t="shared" si="13"/>
        <v>0</v>
      </c>
      <c r="P117" s="45">
        <f t="shared" si="14"/>
        <v>0</v>
      </c>
    </row>
    <row r="118" spans="1:16" ht="22.5" x14ac:dyDescent="0.2">
      <c r="A118" s="35">
        <f t="shared" si="15"/>
        <v>105</v>
      </c>
      <c r="B118" s="36" t="s">
        <v>66</v>
      </c>
      <c r="C118" s="43" t="s">
        <v>181</v>
      </c>
      <c r="D118" s="22" t="s">
        <v>74</v>
      </c>
      <c r="E118" s="64">
        <v>200</v>
      </c>
      <c r="F118" s="65"/>
      <c r="G118" s="62"/>
      <c r="H118" s="44">
        <f t="shared" si="8"/>
        <v>0</v>
      </c>
      <c r="I118" s="62"/>
      <c r="J118" s="62"/>
      <c r="K118" s="45">
        <f t="shared" si="9"/>
        <v>0</v>
      </c>
      <c r="L118" s="46">
        <f t="shared" si="10"/>
        <v>0</v>
      </c>
      <c r="M118" s="44">
        <f t="shared" si="11"/>
        <v>0</v>
      </c>
      <c r="N118" s="44">
        <f t="shared" si="12"/>
        <v>0</v>
      </c>
      <c r="O118" s="44">
        <f t="shared" si="13"/>
        <v>0</v>
      </c>
      <c r="P118" s="45">
        <f t="shared" si="14"/>
        <v>0</v>
      </c>
    </row>
    <row r="119" spans="1:16" x14ac:dyDescent="0.2">
      <c r="A119" s="35">
        <f t="shared" si="15"/>
        <v>106</v>
      </c>
      <c r="B119" s="36" t="s">
        <v>66</v>
      </c>
      <c r="C119" s="43" t="s">
        <v>182</v>
      </c>
      <c r="D119" s="22" t="s">
        <v>74</v>
      </c>
      <c r="E119" s="64">
        <v>200</v>
      </c>
      <c r="F119" s="65"/>
      <c r="G119" s="62"/>
      <c r="H119" s="44">
        <f t="shared" si="8"/>
        <v>0</v>
      </c>
      <c r="I119" s="62"/>
      <c r="J119" s="62"/>
      <c r="K119" s="45">
        <f t="shared" si="9"/>
        <v>0</v>
      </c>
      <c r="L119" s="46">
        <f t="shared" si="10"/>
        <v>0</v>
      </c>
      <c r="M119" s="44">
        <f t="shared" si="11"/>
        <v>0</v>
      </c>
      <c r="N119" s="44">
        <f t="shared" si="12"/>
        <v>0</v>
      </c>
      <c r="O119" s="44">
        <f t="shared" si="13"/>
        <v>0</v>
      </c>
      <c r="P119" s="45">
        <f t="shared" si="14"/>
        <v>0</v>
      </c>
    </row>
    <row r="120" spans="1:16" x14ac:dyDescent="0.2">
      <c r="A120" s="35">
        <f t="shared" si="15"/>
        <v>107</v>
      </c>
      <c r="B120" s="36" t="s">
        <v>66</v>
      </c>
      <c r="C120" s="43" t="s">
        <v>183</v>
      </c>
      <c r="D120" s="22" t="s">
        <v>74</v>
      </c>
      <c r="E120" s="64">
        <v>12</v>
      </c>
      <c r="F120" s="65"/>
      <c r="G120" s="62"/>
      <c r="H120" s="44">
        <f t="shared" si="8"/>
        <v>0</v>
      </c>
      <c r="I120" s="62"/>
      <c r="J120" s="62"/>
      <c r="K120" s="45">
        <f t="shared" si="9"/>
        <v>0</v>
      </c>
      <c r="L120" s="46">
        <f t="shared" si="10"/>
        <v>0</v>
      </c>
      <c r="M120" s="44">
        <f t="shared" si="11"/>
        <v>0</v>
      </c>
      <c r="N120" s="44">
        <f t="shared" si="12"/>
        <v>0</v>
      </c>
      <c r="O120" s="44">
        <f t="shared" si="13"/>
        <v>0</v>
      </c>
      <c r="P120" s="45">
        <f t="shared" si="14"/>
        <v>0</v>
      </c>
    </row>
    <row r="121" spans="1:16" x14ac:dyDescent="0.2">
      <c r="A121" s="35">
        <f t="shared" si="15"/>
        <v>108</v>
      </c>
      <c r="B121" s="59" t="s">
        <v>66</v>
      </c>
      <c r="C121" s="60" t="s">
        <v>184</v>
      </c>
      <c r="D121" s="61" t="s">
        <v>74</v>
      </c>
      <c r="E121" s="64">
        <v>3</v>
      </c>
      <c r="F121" s="65"/>
      <c r="G121" s="62"/>
      <c r="H121" s="44">
        <f t="shared" si="8"/>
        <v>0</v>
      </c>
      <c r="I121" s="62"/>
      <c r="J121" s="62"/>
      <c r="K121" s="45">
        <f t="shared" si="9"/>
        <v>0</v>
      </c>
      <c r="L121" s="46">
        <f t="shared" si="10"/>
        <v>0</v>
      </c>
      <c r="M121" s="44">
        <f t="shared" si="11"/>
        <v>0</v>
      </c>
      <c r="N121" s="44">
        <f t="shared" si="12"/>
        <v>0</v>
      </c>
      <c r="O121" s="44">
        <f t="shared" si="13"/>
        <v>0</v>
      </c>
      <c r="P121" s="45">
        <f t="shared" si="14"/>
        <v>0</v>
      </c>
    </row>
    <row r="122" spans="1:16" x14ac:dyDescent="0.2">
      <c r="A122" s="35">
        <f t="shared" si="15"/>
        <v>109</v>
      </c>
      <c r="B122" s="36" t="s">
        <v>66</v>
      </c>
      <c r="C122" s="43" t="s">
        <v>185</v>
      </c>
      <c r="D122" s="22" t="s">
        <v>102</v>
      </c>
      <c r="E122" s="64">
        <v>3</v>
      </c>
      <c r="F122" s="65"/>
      <c r="G122" s="62"/>
      <c r="H122" s="44">
        <f t="shared" si="8"/>
        <v>0</v>
      </c>
      <c r="I122" s="62"/>
      <c r="J122" s="62"/>
      <c r="K122" s="45">
        <f t="shared" si="9"/>
        <v>0</v>
      </c>
      <c r="L122" s="46">
        <f t="shared" si="10"/>
        <v>0</v>
      </c>
      <c r="M122" s="44">
        <f t="shared" si="11"/>
        <v>0</v>
      </c>
      <c r="N122" s="44">
        <f t="shared" si="12"/>
        <v>0</v>
      </c>
      <c r="O122" s="44">
        <f t="shared" si="13"/>
        <v>0</v>
      </c>
      <c r="P122" s="45">
        <f t="shared" si="14"/>
        <v>0</v>
      </c>
    </row>
    <row r="123" spans="1:16" x14ac:dyDescent="0.2">
      <c r="A123" s="35">
        <f t="shared" si="15"/>
        <v>110</v>
      </c>
      <c r="B123" s="36" t="s">
        <v>66</v>
      </c>
      <c r="C123" s="43" t="s">
        <v>186</v>
      </c>
      <c r="D123" s="22" t="s">
        <v>102</v>
      </c>
      <c r="E123" s="64">
        <v>3</v>
      </c>
      <c r="F123" s="65"/>
      <c r="G123" s="62"/>
      <c r="H123" s="44">
        <f t="shared" si="8"/>
        <v>0</v>
      </c>
      <c r="I123" s="62"/>
      <c r="J123" s="62"/>
      <c r="K123" s="45">
        <f t="shared" si="9"/>
        <v>0</v>
      </c>
      <c r="L123" s="46">
        <f t="shared" si="10"/>
        <v>0</v>
      </c>
      <c r="M123" s="44">
        <f t="shared" si="11"/>
        <v>0</v>
      </c>
      <c r="N123" s="44">
        <f t="shared" si="12"/>
        <v>0</v>
      </c>
      <c r="O123" s="44">
        <f t="shared" si="13"/>
        <v>0</v>
      </c>
      <c r="P123" s="45">
        <f t="shared" si="14"/>
        <v>0</v>
      </c>
    </row>
    <row r="124" spans="1:16" x14ac:dyDescent="0.2">
      <c r="A124" s="35">
        <f t="shared" si="15"/>
        <v>111</v>
      </c>
      <c r="B124" s="36" t="s">
        <v>66</v>
      </c>
      <c r="C124" s="43" t="s">
        <v>187</v>
      </c>
      <c r="D124" s="22" t="s">
        <v>102</v>
      </c>
      <c r="E124" s="64">
        <v>3</v>
      </c>
      <c r="F124" s="65"/>
      <c r="G124" s="62"/>
      <c r="H124" s="44">
        <f t="shared" si="8"/>
        <v>0</v>
      </c>
      <c r="I124" s="62"/>
      <c r="J124" s="62"/>
      <c r="K124" s="45">
        <f t="shared" si="9"/>
        <v>0</v>
      </c>
      <c r="L124" s="46">
        <f t="shared" si="10"/>
        <v>0</v>
      </c>
      <c r="M124" s="44">
        <f t="shared" si="11"/>
        <v>0</v>
      </c>
      <c r="N124" s="44">
        <f t="shared" si="12"/>
        <v>0</v>
      </c>
      <c r="O124" s="44">
        <f t="shared" si="13"/>
        <v>0</v>
      </c>
      <c r="P124" s="45">
        <f t="shared" si="14"/>
        <v>0</v>
      </c>
    </row>
    <row r="125" spans="1:16" x14ac:dyDescent="0.2">
      <c r="A125" s="35">
        <f t="shared" si="15"/>
        <v>112</v>
      </c>
      <c r="B125" s="36" t="s">
        <v>66</v>
      </c>
      <c r="C125" s="43" t="s">
        <v>188</v>
      </c>
      <c r="D125" s="22" t="s">
        <v>74</v>
      </c>
      <c r="E125" s="64">
        <v>3</v>
      </c>
      <c r="F125" s="65"/>
      <c r="G125" s="62"/>
      <c r="H125" s="44">
        <f t="shared" si="8"/>
        <v>0</v>
      </c>
      <c r="I125" s="62"/>
      <c r="J125" s="62"/>
      <c r="K125" s="45">
        <f t="shared" si="9"/>
        <v>0</v>
      </c>
      <c r="L125" s="46">
        <f t="shared" si="10"/>
        <v>0</v>
      </c>
      <c r="M125" s="44">
        <f t="shared" si="11"/>
        <v>0</v>
      </c>
      <c r="N125" s="44">
        <f t="shared" si="12"/>
        <v>0</v>
      </c>
      <c r="O125" s="44">
        <f t="shared" si="13"/>
        <v>0</v>
      </c>
      <c r="P125" s="45">
        <f t="shared" si="14"/>
        <v>0</v>
      </c>
    </row>
    <row r="126" spans="1:16" ht="33.75" x14ac:dyDescent="0.2">
      <c r="A126" s="35">
        <f t="shared" si="15"/>
        <v>113</v>
      </c>
      <c r="B126" s="36" t="s">
        <v>66</v>
      </c>
      <c r="C126" s="43" t="s">
        <v>189</v>
      </c>
      <c r="D126" s="22" t="s">
        <v>85</v>
      </c>
      <c r="E126" s="64">
        <v>0.1</v>
      </c>
      <c r="F126" s="65"/>
      <c r="G126" s="62"/>
      <c r="H126" s="44">
        <f t="shared" si="8"/>
        <v>0</v>
      </c>
      <c r="I126" s="62"/>
      <c r="J126" s="62"/>
      <c r="K126" s="45">
        <f t="shared" si="9"/>
        <v>0</v>
      </c>
      <c r="L126" s="46">
        <f t="shared" si="10"/>
        <v>0</v>
      </c>
      <c r="M126" s="44">
        <f t="shared" si="11"/>
        <v>0</v>
      </c>
      <c r="N126" s="44">
        <f t="shared" si="12"/>
        <v>0</v>
      </c>
      <c r="O126" s="44">
        <f t="shared" si="13"/>
        <v>0</v>
      </c>
      <c r="P126" s="45">
        <f t="shared" si="14"/>
        <v>0</v>
      </c>
    </row>
    <row r="127" spans="1:16" ht="33.75" x14ac:dyDescent="0.2">
      <c r="A127" s="35">
        <f t="shared" si="15"/>
        <v>114</v>
      </c>
      <c r="B127" s="36" t="s">
        <v>66</v>
      </c>
      <c r="C127" s="43" t="s">
        <v>190</v>
      </c>
      <c r="D127" s="22" t="s">
        <v>72</v>
      </c>
      <c r="E127" s="64">
        <v>5</v>
      </c>
      <c r="F127" s="65"/>
      <c r="G127" s="62"/>
      <c r="H127" s="44">
        <f t="shared" si="8"/>
        <v>0</v>
      </c>
      <c r="I127" s="62"/>
      <c r="J127" s="62"/>
      <c r="K127" s="45">
        <f t="shared" si="9"/>
        <v>0</v>
      </c>
      <c r="L127" s="46">
        <f t="shared" si="10"/>
        <v>0</v>
      </c>
      <c r="M127" s="44">
        <f t="shared" si="11"/>
        <v>0</v>
      </c>
      <c r="N127" s="44">
        <f t="shared" si="12"/>
        <v>0</v>
      </c>
      <c r="O127" s="44">
        <f t="shared" si="13"/>
        <v>0</v>
      </c>
      <c r="P127" s="45">
        <f t="shared" si="14"/>
        <v>0</v>
      </c>
    </row>
    <row r="128" spans="1:16" ht="22.5" x14ac:dyDescent="0.2">
      <c r="A128" s="35">
        <f t="shared" si="15"/>
        <v>115</v>
      </c>
      <c r="B128" s="36" t="s">
        <v>66</v>
      </c>
      <c r="C128" s="43" t="s">
        <v>191</v>
      </c>
      <c r="D128" s="22" t="s">
        <v>72</v>
      </c>
      <c r="E128" s="64">
        <v>5</v>
      </c>
      <c r="F128" s="65"/>
      <c r="G128" s="62"/>
      <c r="H128" s="44">
        <f t="shared" si="8"/>
        <v>0</v>
      </c>
      <c r="I128" s="62"/>
      <c r="J128" s="62"/>
      <c r="K128" s="45">
        <f t="shared" si="9"/>
        <v>0</v>
      </c>
      <c r="L128" s="46">
        <f t="shared" si="10"/>
        <v>0</v>
      </c>
      <c r="M128" s="44">
        <f t="shared" si="11"/>
        <v>0</v>
      </c>
      <c r="N128" s="44">
        <f t="shared" si="12"/>
        <v>0</v>
      </c>
      <c r="O128" s="44">
        <f t="shared" si="13"/>
        <v>0</v>
      </c>
      <c r="P128" s="45">
        <f t="shared" si="14"/>
        <v>0</v>
      </c>
    </row>
    <row r="129" spans="1:16" ht="22.5" x14ac:dyDescent="0.2">
      <c r="A129" s="35">
        <f t="shared" si="15"/>
        <v>116</v>
      </c>
      <c r="B129" s="36" t="s">
        <v>66</v>
      </c>
      <c r="C129" s="43" t="s">
        <v>192</v>
      </c>
      <c r="D129" s="22" t="s">
        <v>72</v>
      </c>
      <c r="E129" s="64">
        <v>3</v>
      </c>
      <c r="F129" s="65"/>
      <c r="G129" s="62"/>
      <c r="H129" s="44">
        <f t="shared" si="8"/>
        <v>0</v>
      </c>
      <c r="I129" s="62"/>
      <c r="J129" s="62"/>
      <c r="K129" s="45">
        <f t="shared" si="9"/>
        <v>0</v>
      </c>
      <c r="L129" s="46">
        <f t="shared" si="10"/>
        <v>0</v>
      </c>
      <c r="M129" s="44">
        <f t="shared" si="11"/>
        <v>0</v>
      </c>
      <c r="N129" s="44">
        <f t="shared" si="12"/>
        <v>0</v>
      </c>
      <c r="O129" s="44">
        <f t="shared" si="13"/>
        <v>0</v>
      </c>
      <c r="P129" s="45">
        <f t="shared" si="14"/>
        <v>0</v>
      </c>
    </row>
    <row r="130" spans="1:16" ht="33.75" x14ac:dyDescent="0.2">
      <c r="A130" s="35">
        <f t="shared" si="15"/>
        <v>117</v>
      </c>
      <c r="B130" s="36" t="s">
        <v>66</v>
      </c>
      <c r="C130" s="43" t="s">
        <v>193</v>
      </c>
      <c r="D130" s="22" t="s">
        <v>72</v>
      </c>
      <c r="E130" s="64">
        <v>5</v>
      </c>
      <c r="F130" s="65"/>
      <c r="G130" s="62"/>
      <c r="H130" s="44">
        <f t="shared" si="8"/>
        <v>0</v>
      </c>
      <c r="I130" s="62"/>
      <c r="J130" s="62"/>
      <c r="K130" s="45">
        <f t="shared" si="9"/>
        <v>0</v>
      </c>
      <c r="L130" s="46">
        <f t="shared" si="10"/>
        <v>0</v>
      </c>
      <c r="M130" s="44">
        <f t="shared" si="11"/>
        <v>0</v>
      </c>
      <c r="N130" s="44">
        <f t="shared" si="12"/>
        <v>0</v>
      </c>
      <c r="O130" s="44">
        <f t="shared" si="13"/>
        <v>0</v>
      </c>
      <c r="P130" s="45">
        <f t="shared" si="14"/>
        <v>0</v>
      </c>
    </row>
    <row r="131" spans="1:16" ht="33.75" x14ac:dyDescent="0.2">
      <c r="A131" s="35">
        <f t="shared" si="15"/>
        <v>118</v>
      </c>
      <c r="B131" s="36" t="s">
        <v>66</v>
      </c>
      <c r="C131" s="43" t="s">
        <v>194</v>
      </c>
      <c r="D131" s="22" t="s">
        <v>72</v>
      </c>
      <c r="E131" s="64">
        <v>3.5</v>
      </c>
      <c r="F131" s="65"/>
      <c r="G131" s="62"/>
      <c r="H131" s="44">
        <f t="shared" si="8"/>
        <v>0</v>
      </c>
      <c r="I131" s="62"/>
      <c r="J131" s="62"/>
      <c r="K131" s="45">
        <f t="shared" si="9"/>
        <v>0</v>
      </c>
      <c r="L131" s="46">
        <f t="shared" si="10"/>
        <v>0</v>
      </c>
      <c r="M131" s="44">
        <f t="shared" si="11"/>
        <v>0</v>
      </c>
      <c r="N131" s="44">
        <f t="shared" si="12"/>
        <v>0</v>
      </c>
      <c r="O131" s="44">
        <f t="shared" si="13"/>
        <v>0</v>
      </c>
      <c r="P131" s="45">
        <f t="shared" si="14"/>
        <v>0</v>
      </c>
    </row>
    <row r="132" spans="1:16" ht="12" thickBot="1" x14ac:dyDescent="0.25">
      <c r="A132" s="35">
        <f t="shared" si="15"/>
        <v>119</v>
      </c>
      <c r="B132" s="36" t="s">
        <v>66</v>
      </c>
      <c r="C132" s="43" t="s">
        <v>195</v>
      </c>
      <c r="D132" s="22" t="s">
        <v>85</v>
      </c>
      <c r="E132" s="64">
        <v>20</v>
      </c>
      <c r="F132" s="65"/>
      <c r="G132" s="62"/>
      <c r="H132" s="44">
        <f t="shared" si="8"/>
        <v>0</v>
      </c>
      <c r="I132" s="62"/>
      <c r="J132" s="62"/>
      <c r="K132" s="45">
        <f t="shared" si="9"/>
        <v>0</v>
      </c>
      <c r="L132" s="46">
        <f t="shared" si="10"/>
        <v>0</v>
      </c>
      <c r="M132" s="44">
        <f t="shared" si="11"/>
        <v>0</v>
      </c>
      <c r="N132" s="44">
        <f t="shared" si="12"/>
        <v>0</v>
      </c>
      <c r="O132" s="44">
        <f t="shared" si="13"/>
        <v>0</v>
      </c>
      <c r="P132" s="45">
        <f t="shared" si="14"/>
        <v>0</v>
      </c>
    </row>
    <row r="133" spans="1:16" ht="12" thickBot="1" x14ac:dyDescent="0.25">
      <c r="A133" s="149" t="s">
        <v>196</v>
      </c>
      <c r="B133" s="150"/>
      <c r="C133" s="150"/>
      <c r="D133" s="150"/>
      <c r="E133" s="150"/>
      <c r="F133" s="150"/>
      <c r="G133" s="150"/>
      <c r="H133" s="150"/>
      <c r="I133" s="150"/>
      <c r="J133" s="150"/>
      <c r="K133" s="151"/>
      <c r="L133" s="66">
        <f>SUM(L14:L132)</f>
        <v>0</v>
      </c>
      <c r="M133" s="67">
        <f>SUM(M14:M132)</f>
        <v>0</v>
      </c>
      <c r="N133" s="67">
        <f>SUM(N14:N132)</f>
        <v>0</v>
      </c>
      <c r="O133" s="67">
        <f>SUM(O14:O132)</f>
        <v>0</v>
      </c>
      <c r="P133" s="68">
        <f>SUM(P14:P132)</f>
        <v>0</v>
      </c>
    </row>
    <row r="134" spans="1:16" x14ac:dyDescent="0.2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</row>
    <row r="135" spans="1:16" x14ac:dyDescent="0.2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</row>
    <row r="136" spans="1:16" x14ac:dyDescent="0.2">
      <c r="A136" s="1" t="s">
        <v>14</v>
      </c>
      <c r="B136" s="15"/>
      <c r="C136" s="148">
        <f>'Kops a'!C30:H30</f>
        <v>0</v>
      </c>
      <c r="D136" s="148"/>
      <c r="E136" s="148"/>
      <c r="F136" s="148"/>
      <c r="G136" s="148"/>
      <c r="H136" s="148"/>
      <c r="I136" s="15"/>
      <c r="J136" s="15"/>
      <c r="K136" s="15"/>
      <c r="L136" s="15"/>
      <c r="M136" s="15"/>
      <c r="N136" s="15"/>
      <c r="O136" s="15"/>
      <c r="P136" s="15"/>
    </row>
    <row r="137" spans="1:16" x14ac:dyDescent="0.2">
      <c r="A137" s="15"/>
      <c r="B137" s="15"/>
      <c r="C137" s="100" t="s">
        <v>15</v>
      </c>
      <c r="D137" s="100"/>
      <c r="E137" s="100"/>
      <c r="F137" s="100"/>
      <c r="G137" s="100"/>
      <c r="H137" s="100"/>
      <c r="I137" s="15"/>
      <c r="J137" s="15"/>
      <c r="K137" s="15"/>
      <c r="L137" s="15"/>
      <c r="M137" s="15"/>
      <c r="N137" s="15"/>
      <c r="O137" s="15"/>
      <c r="P137" s="15"/>
    </row>
    <row r="138" spans="1:16" x14ac:dyDescent="0.2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</row>
    <row r="139" spans="1:16" x14ac:dyDescent="0.2">
      <c r="A139" s="81" t="str">
        <f>'Kops a'!A33</f>
        <v xml:space="preserve">Tāme sastādīta 2020. gada </v>
      </c>
      <c r="B139" s="82"/>
      <c r="C139" s="82"/>
      <c r="D139" s="82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</row>
    <row r="140" spans="1:16" x14ac:dyDescent="0.2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</row>
    <row r="141" spans="1:16" x14ac:dyDescent="0.2">
      <c r="A141" s="1" t="s">
        <v>37</v>
      </c>
      <c r="B141" s="15"/>
      <c r="C141" s="148">
        <f>'Kops a'!C35:H35</f>
        <v>0</v>
      </c>
      <c r="D141" s="148"/>
      <c r="E141" s="148"/>
      <c r="F141" s="148"/>
      <c r="G141" s="148"/>
      <c r="H141" s="148"/>
      <c r="I141" s="15"/>
      <c r="J141" s="15"/>
      <c r="K141" s="15"/>
      <c r="L141" s="15"/>
      <c r="M141" s="15"/>
      <c r="N141" s="15"/>
      <c r="O141" s="15"/>
      <c r="P141" s="15"/>
    </row>
    <row r="142" spans="1:16" x14ac:dyDescent="0.2">
      <c r="A142" s="15"/>
      <c r="B142" s="15"/>
      <c r="C142" s="100" t="s">
        <v>15</v>
      </c>
      <c r="D142" s="100"/>
      <c r="E142" s="100"/>
      <c r="F142" s="100"/>
      <c r="G142" s="100"/>
      <c r="H142" s="100"/>
      <c r="I142" s="15"/>
      <c r="J142" s="15"/>
      <c r="K142" s="15"/>
      <c r="L142" s="15"/>
      <c r="M142" s="15"/>
      <c r="N142" s="15"/>
      <c r="O142" s="15"/>
      <c r="P142" s="15"/>
    </row>
    <row r="143" spans="1:16" x14ac:dyDescent="0.2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</row>
    <row r="144" spans="1:16" x14ac:dyDescent="0.2">
      <c r="A144" s="81" t="s">
        <v>54</v>
      </c>
      <c r="B144" s="82"/>
      <c r="C144" s="86">
        <f>'Kops a'!C38</f>
        <v>0</v>
      </c>
      <c r="D144" s="47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</row>
    <row r="145" spans="1:16" x14ac:dyDescent="0.2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</row>
    <row r="146" spans="1:16" ht="13.5" x14ac:dyDescent="0.2">
      <c r="B146" s="90" t="s">
        <v>57</v>
      </c>
    </row>
    <row r="147" spans="1:16" ht="12" x14ac:dyDescent="0.2">
      <c r="B147" s="91" t="s">
        <v>58</v>
      </c>
    </row>
    <row r="148" spans="1:16" ht="12" x14ac:dyDescent="0.2">
      <c r="B148" s="91" t="s">
        <v>59</v>
      </c>
    </row>
  </sheetData>
  <mergeCells count="22"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  <mergeCell ref="E12:E13"/>
    <mergeCell ref="C141:H141"/>
    <mergeCell ref="C142:H142"/>
    <mergeCell ref="C136:H136"/>
    <mergeCell ref="C137:H137"/>
    <mergeCell ref="A133:K133"/>
  </mergeCells>
  <conditionalFormatting sqref="I14:J132 A14:G132">
    <cfRule type="cellIs" dxfId="120" priority="19" operator="equal">
      <formula>0</formula>
    </cfRule>
  </conditionalFormatting>
  <conditionalFormatting sqref="N9:O9 H14:H132 K14:P132">
    <cfRule type="cellIs" dxfId="119" priority="17" operator="equal">
      <formula>0</formula>
    </cfRule>
  </conditionalFormatting>
  <conditionalFormatting sqref="A9:F9">
    <cfRule type="containsText" dxfId="118" priority="1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17" priority="14" operator="equal">
      <formula>0</formula>
    </cfRule>
  </conditionalFormatting>
  <conditionalFormatting sqref="O10:P10">
    <cfRule type="cellIs" dxfId="116" priority="13" operator="equal">
      <formula>"20__. gada __. _________"</formula>
    </cfRule>
  </conditionalFormatting>
  <conditionalFormatting sqref="A133:K133">
    <cfRule type="containsText" dxfId="115" priority="11" operator="containsText" text="Tiešās izmaksas kopā, t. sk. darba devēja sociālais nodoklis __.__% ">
      <formula>NOT(ISERROR(SEARCH("Tiešās izmaksas kopā, t. sk. darba devēja sociālais nodoklis __.__% ",A133)))</formula>
    </cfRule>
  </conditionalFormatting>
  <conditionalFormatting sqref="C141:H141">
    <cfRule type="cellIs" dxfId="114" priority="8" operator="equal">
      <formula>0</formula>
    </cfRule>
  </conditionalFormatting>
  <conditionalFormatting sqref="C136:H136">
    <cfRule type="cellIs" dxfId="113" priority="7" operator="equal">
      <formula>0</formula>
    </cfRule>
  </conditionalFormatting>
  <conditionalFormatting sqref="L133:P133">
    <cfRule type="cellIs" dxfId="112" priority="6" operator="equal">
      <formula>0</formula>
    </cfRule>
  </conditionalFormatting>
  <conditionalFormatting sqref="C4:I4">
    <cfRule type="cellIs" dxfId="111" priority="5" operator="equal">
      <formula>0</formula>
    </cfRule>
  </conditionalFormatting>
  <conditionalFormatting sqref="D5:L8">
    <cfRule type="cellIs" dxfId="110" priority="3" operator="equal">
      <formula>0</formula>
    </cfRule>
  </conditionalFormatting>
  <conditionalFormatting sqref="C141:H141 C144 C136:H136">
    <cfRule type="cellIs" dxfId="109" priority="2" operator="equal">
      <formula>0</formula>
    </cfRule>
  </conditionalFormatting>
  <conditionalFormatting sqref="D1">
    <cfRule type="cellIs" dxfId="108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BC596309-6EE4-47E0-A590-F3D2F6DA868B}">
            <xm:f>NOT(ISERROR(SEARCH("Tāme sastādīta ____. gada ___. ______________",A139)))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A139</xm:sqref>
        </x14:conditionalFormatting>
        <x14:conditionalFormatting xmlns:xm="http://schemas.microsoft.com/office/excel/2006/main">
          <x14:cfRule type="containsText" priority="9" operator="containsText" id="{A5053C80-E745-4777-A201-BBBD02E74FC0}">
            <xm:f>NOT(ISERROR(SEARCH("Sertifikāta Nr. _________________________________",A144)))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5B7B4-7D51-42E2-A793-7DF105A6416B}">
  <sheetPr codeName="Sheet4">
    <pageSetUpPr fitToPage="1"/>
  </sheetPr>
  <dimension ref="A1:P65"/>
  <sheetViews>
    <sheetView view="pageBreakPreview" zoomScale="85" zoomScaleNormal="100" zoomScaleSheetLayoutView="85" workbookViewId="0">
      <selection activeCell="A15" sqref="A15:A49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a'!A16</f>
        <v>2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152" t="s">
        <v>199</v>
      </c>
      <c r="D2" s="152"/>
      <c r="E2" s="152"/>
      <c r="F2" s="152"/>
      <c r="G2" s="152"/>
      <c r="H2" s="152"/>
      <c r="I2" s="152"/>
      <c r="J2" s="26"/>
    </row>
    <row r="3" spans="1:16" x14ac:dyDescent="0.2">
      <c r="A3" s="27"/>
      <c r="B3" s="27"/>
      <c r="C3" s="143" t="s">
        <v>17</v>
      </c>
      <c r="D3" s="143"/>
      <c r="E3" s="143"/>
      <c r="F3" s="143"/>
      <c r="G3" s="143"/>
      <c r="H3" s="143"/>
      <c r="I3" s="143"/>
      <c r="J3" s="27"/>
    </row>
    <row r="4" spans="1:16" x14ac:dyDescent="0.2">
      <c r="A4" s="27"/>
      <c r="B4" s="27"/>
      <c r="C4" s="153" t="s">
        <v>52</v>
      </c>
      <c r="D4" s="153"/>
      <c r="E4" s="153"/>
      <c r="F4" s="153"/>
      <c r="G4" s="153"/>
      <c r="H4" s="153"/>
      <c r="I4" s="153"/>
      <c r="J4" s="27"/>
    </row>
    <row r="5" spans="1:16" x14ac:dyDescent="0.2">
      <c r="A5" s="20"/>
      <c r="B5" s="20"/>
      <c r="C5" s="24" t="s">
        <v>5</v>
      </c>
      <c r="D5" s="166" t="str">
        <f>'Kops a'!D6</f>
        <v>Daudzdzīvokļu dzīvojamā ēka</v>
      </c>
      <c r="E5" s="166"/>
      <c r="F5" s="166"/>
      <c r="G5" s="166"/>
      <c r="H5" s="166"/>
      <c r="I5" s="166"/>
      <c r="J5" s="166"/>
      <c r="K5" s="166"/>
      <c r="L5" s="166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166" t="str">
        <f>'Kops a'!D7</f>
        <v>Dzīvojamas ēkas fasādes vienkāršota atjaunošana</v>
      </c>
      <c r="E6" s="166"/>
      <c r="F6" s="166"/>
      <c r="G6" s="166"/>
      <c r="H6" s="166"/>
      <c r="I6" s="166"/>
      <c r="J6" s="166"/>
      <c r="K6" s="166"/>
      <c r="L6" s="166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166" t="str">
        <f>'Kops a'!D8</f>
        <v>Piltenes iela 5, Liepāja</v>
      </c>
      <c r="E7" s="166"/>
      <c r="F7" s="166"/>
      <c r="G7" s="166"/>
      <c r="H7" s="166"/>
      <c r="I7" s="166"/>
      <c r="J7" s="166"/>
      <c r="K7" s="166"/>
      <c r="L7" s="166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166" t="str">
        <f>'Kops a'!D9</f>
        <v>EA-80-16</v>
      </c>
      <c r="E8" s="166"/>
      <c r="F8" s="166"/>
      <c r="G8" s="166"/>
      <c r="H8" s="166"/>
      <c r="I8" s="166"/>
      <c r="J8" s="166"/>
      <c r="K8" s="166"/>
      <c r="L8" s="166"/>
      <c r="M8" s="15"/>
      <c r="N8" s="15"/>
      <c r="O8" s="15"/>
      <c r="P8" s="15"/>
    </row>
    <row r="9" spans="1:16" ht="11.25" customHeight="1" x14ac:dyDescent="0.2">
      <c r="A9" s="154" t="s">
        <v>198</v>
      </c>
      <c r="B9" s="154"/>
      <c r="C9" s="154"/>
      <c r="D9" s="154"/>
      <c r="E9" s="154"/>
      <c r="F9" s="154"/>
      <c r="G9" s="28"/>
      <c r="H9" s="28"/>
      <c r="I9" s="28"/>
      <c r="J9" s="158" t="s">
        <v>39</v>
      </c>
      <c r="K9" s="158"/>
      <c r="L9" s="158"/>
      <c r="M9" s="158"/>
      <c r="N9" s="165">
        <f>P50</f>
        <v>0</v>
      </c>
      <c r="O9" s="165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A56</f>
        <v xml:space="preserve">Tāme sastādīta 2020.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22" t="s">
        <v>23</v>
      </c>
      <c r="B12" s="160" t="s">
        <v>40</v>
      </c>
      <c r="C12" s="156" t="s">
        <v>41</v>
      </c>
      <c r="D12" s="163" t="s">
        <v>42</v>
      </c>
      <c r="E12" s="146" t="s">
        <v>43</v>
      </c>
      <c r="F12" s="155" t="s">
        <v>44</v>
      </c>
      <c r="G12" s="156"/>
      <c r="H12" s="156"/>
      <c r="I12" s="156"/>
      <c r="J12" s="156"/>
      <c r="K12" s="157"/>
      <c r="L12" s="155" t="s">
        <v>45</v>
      </c>
      <c r="M12" s="156"/>
      <c r="N12" s="156"/>
      <c r="O12" s="156"/>
      <c r="P12" s="157"/>
    </row>
    <row r="13" spans="1:16" ht="126.75" customHeight="1" thickBot="1" x14ac:dyDescent="0.25">
      <c r="A13" s="159"/>
      <c r="B13" s="161"/>
      <c r="C13" s="162"/>
      <c r="D13" s="164"/>
      <c r="E13" s="147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x14ac:dyDescent="0.2">
      <c r="A14" s="58">
        <v>1</v>
      </c>
      <c r="B14" s="59" t="s">
        <v>66</v>
      </c>
      <c r="C14" s="60" t="s">
        <v>200</v>
      </c>
      <c r="D14" s="61" t="s">
        <v>72</v>
      </c>
      <c r="E14" s="64">
        <v>1.5</v>
      </c>
      <c r="F14" s="65"/>
      <c r="G14" s="62"/>
      <c r="H14" s="62">
        <f>ROUND(F14*G14,2)</f>
        <v>0</v>
      </c>
      <c r="I14" s="62"/>
      <c r="J14" s="62"/>
      <c r="K14" s="63">
        <f>SUM(H14:J14)</f>
        <v>0</v>
      </c>
      <c r="L14" s="65">
        <f>ROUND(E14*F14,2)</f>
        <v>0</v>
      </c>
      <c r="M14" s="62">
        <f>ROUND(H14*E14,2)</f>
        <v>0</v>
      </c>
      <c r="N14" s="62">
        <f>ROUND(I14*E14,2)</f>
        <v>0</v>
      </c>
      <c r="O14" s="62">
        <f>ROUND(J14*E14,2)</f>
        <v>0</v>
      </c>
      <c r="P14" s="63">
        <f>SUM(M14:O14)</f>
        <v>0</v>
      </c>
    </row>
    <row r="15" spans="1:16" x14ac:dyDescent="0.2">
      <c r="A15" s="35">
        <f>A14+1</f>
        <v>2</v>
      </c>
      <c r="B15" s="36" t="s">
        <v>66</v>
      </c>
      <c r="C15" s="43" t="s">
        <v>201</v>
      </c>
      <c r="D15" s="22" t="s">
        <v>72</v>
      </c>
      <c r="E15" s="64">
        <v>45</v>
      </c>
      <c r="F15" s="65"/>
      <c r="G15" s="62"/>
      <c r="H15" s="44">
        <f t="shared" ref="H15:H49" si="0">ROUND(F15*G15,2)</f>
        <v>0</v>
      </c>
      <c r="I15" s="62"/>
      <c r="J15" s="62"/>
      <c r="K15" s="45">
        <f t="shared" ref="K15:K49" si="1">SUM(H15:J15)</f>
        <v>0</v>
      </c>
      <c r="L15" s="46">
        <f t="shared" ref="L15:L49" si="2">ROUND(E15*F15,2)</f>
        <v>0</v>
      </c>
      <c r="M15" s="44">
        <f t="shared" ref="M15:M49" si="3">ROUND(H15*E15,2)</f>
        <v>0</v>
      </c>
      <c r="N15" s="44">
        <f t="shared" ref="N15:N49" si="4">ROUND(I15*E15,2)</f>
        <v>0</v>
      </c>
      <c r="O15" s="44">
        <f t="shared" ref="O15:O49" si="5">ROUND(J15*E15,2)</f>
        <v>0</v>
      </c>
      <c r="P15" s="45">
        <f t="shared" ref="P15:P49" si="6">SUM(M15:O15)</f>
        <v>0</v>
      </c>
    </row>
    <row r="16" spans="1:16" x14ac:dyDescent="0.2">
      <c r="A16" s="35">
        <f t="shared" ref="A16:A49" si="7">A15+1</f>
        <v>3</v>
      </c>
      <c r="B16" s="36"/>
      <c r="C16" s="43" t="s">
        <v>203</v>
      </c>
      <c r="D16" s="22"/>
      <c r="E16" s="64"/>
      <c r="F16" s="65"/>
      <c r="G16" s="62"/>
      <c r="H16" s="44">
        <f t="shared" si="0"/>
        <v>0</v>
      </c>
      <c r="I16" s="62"/>
      <c r="J16" s="62"/>
      <c r="K16" s="45">
        <f t="shared" si="1"/>
        <v>0</v>
      </c>
      <c r="L16" s="46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x14ac:dyDescent="0.2">
      <c r="A17" s="35">
        <f t="shared" si="7"/>
        <v>4</v>
      </c>
      <c r="B17" s="36" t="s">
        <v>66</v>
      </c>
      <c r="C17" s="43" t="s">
        <v>204</v>
      </c>
      <c r="D17" s="22" t="s">
        <v>87</v>
      </c>
      <c r="E17" s="64">
        <v>50</v>
      </c>
      <c r="F17" s="65"/>
      <c r="G17" s="62"/>
      <c r="H17" s="44">
        <f t="shared" si="0"/>
        <v>0</v>
      </c>
      <c r="I17" s="62"/>
      <c r="J17" s="62"/>
      <c r="K17" s="45">
        <f t="shared" si="1"/>
        <v>0</v>
      </c>
      <c r="L17" s="46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x14ac:dyDescent="0.2">
      <c r="A18" s="35">
        <f t="shared" si="7"/>
        <v>5</v>
      </c>
      <c r="B18" s="36" t="s">
        <v>66</v>
      </c>
      <c r="C18" s="43" t="s">
        <v>205</v>
      </c>
      <c r="D18" s="22" t="s">
        <v>85</v>
      </c>
      <c r="E18" s="64">
        <v>1</v>
      </c>
      <c r="F18" s="65"/>
      <c r="G18" s="62"/>
      <c r="H18" s="44">
        <f t="shared" si="0"/>
        <v>0</v>
      </c>
      <c r="I18" s="62"/>
      <c r="J18" s="62"/>
      <c r="K18" s="45">
        <f t="shared" si="1"/>
        <v>0</v>
      </c>
      <c r="L18" s="46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x14ac:dyDescent="0.2">
      <c r="A19" s="35">
        <f t="shared" si="7"/>
        <v>6</v>
      </c>
      <c r="B19" s="36" t="s">
        <v>66</v>
      </c>
      <c r="C19" s="43" t="s">
        <v>206</v>
      </c>
      <c r="D19" s="22" t="s">
        <v>85</v>
      </c>
      <c r="E19" s="64">
        <v>0.2</v>
      </c>
      <c r="F19" s="65"/>
      <c r="G19" s="62"/>
      <c r="H19" s="44">
        <f t="shared" si="0"/>
        <v>0</v>
      </c>
      <c r="I19" s="62"/>
      <c r="J19" s="62"/>
      <c r="K19" s="45">
        <f t="shared" si="1"/>
        <v>0</v>
      </c>
      <c r="L19" s="46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ht="22.5" x14ac:dyDescent="0.2">
      <c r="A20" s="35">
        <f t="shared" si="7"/>
        <v>7</v>
      </c>
      <c r="B20" s="36" t="s">
        <v>66</v>
      </c>
      <c r="C20" s="43" t="s">
        <v>207</v>
      </c>
      <c r="D20" s="22" t="s">
        <v>208</v>
      </c>
      <c r="E20" s="64">
        <v>1</v>
      </c>
      <c r="F20" s="65"/>
      <c r="G20" s="62"/>
      <c r="H20" s="44">
        <f t="shared" si="0"/>
        <v>0</v>
      </c>
      <c r="I20" s="62"/>
      <c r="J20" s="62"/>
      <c r="K20" s="45">
        <f t="shared" si="1"/>
        <v>0</v>
      </c>
      <c r="L20" s="46">
        <f t="shared" si="2"/>
        <v>0</v>
      </c>
      <c r="M20" s="44">
        <f t="shared" si="3"/>
        <v>0</v>
      </c>
      <c r="N20" s="44">
        <f t="shared" si="4"/>
        <v>0</v>
      </c>
      <c r="O20" s="44">
        <f t="shared" si="5"/>
        <v>0</v>
      </c>
      <c r="P20" s="45">
        <f t="shared" si="6"/>
        <v>0</v>
      </c>
    </row>
    <row r="21" spans="1:16" x14ac:dyDescent="0.2">
      <c r="A21" s="35">
        <f t="shared" si="7"/>
        <v>8</v>
      </c>
      <c r="B21" s="36" t="s">
        <v>66</v>
      </c>
      <c r="C21" s="43" t="s">
        <v>209</v>
      </c>
      <c r="D21" s="22" t="s">
        <v>72</v>
      </c>
      <c r="E21" s="64">
        <v>1.5</v>
      </c>
      <c r="F21" s="65"/>
      <c r="G21" s="62"/>
      <c r="H21" s="44">
        <f t="shared" si="0"/>
        <v>0</v>
      </c>
      <c r="I21" s="62"/>
      <c r="J21" s="62"/>
      <c r="K21" s="45">
        <f t="shared" si="1"/>
        <v>0</v>
      </c>
      <c r="L21" s="46">
        <f t="shared" si="2"/>
        <v>0</v>
      </c>
      <c r="M21" s="44">
        <f t="shared" si="3"/>
        <v>0</v>
      </c>
      <c r="N21" s="44">
        <f t="shared" si="4"/>
        <v>0</v>
      </c>
      <c r="O21" s="44">
        <f t="shared" si="5"/>
        <v>0</v>
      </c>
      <c r="P21" s="45">
        <f t="shared" si="6"/>
        <v>0</v>
      </c>
    </row>
    <row r="22" spans="1:16" ht="22.5" x14ac:dyDescent="0.2">
      <c r="A22" s="35">
        <f t="shared" si="7"/>
        <v>9</v>
      </c>
      <c r="B22" s="36" t="s">
        <v>66</v>
      </c>
      <c r="C22" s="43" t="s">
        <v>210</v>
      </c>
      <c r="D22" s="22" t="s">
        <v>85</v>
      </c>
      <c r="E22" s="64">
        <v>0.3</v>
      </c>
      <c r="F22" s="65"/>
      <c r="G22" s="62"/>
      <c r="H22" s="44">
        <f t="shared" si="0"/>
        <v>0</v>
      </c>
      <c r="I22" s="62"/>
      <c r="J22" s="62"/>
      <c r="K22" s="45">
        <f t="shared" si="1"/>
        <v>0</v>
      </c>
      <c r="L22" s="46">
        <f t="shared" si="2"/>
        <v>0</v>
      </c>
      <c r="M22" s="44">
        <f t="shared" si="3"/>
        <v>0</v>
      </c>
      <c r="N22" s="44">
        <f t="shared" si="4"/>
        <v>0</v>
      </c>
      <c r="O22" s="44">
        <f t="shared" si="5"/>
        <v>0</v>
      </c>
      <c r="P22" s="45">
        <f t="shared" si="6"/>
        <v>0</v>
      </c>
    </row>
    <row r="23" spans="1:16" x14ac:dyDescent="0.2">
      <c r="A23" s="35">
        <f t="shared" si="7"/>
        <v>10</v>
      </c>
      <c r="B23" s="36" t="s">
        <v>66</v>
      </c>
      <c r="C23" s="43" t="s">
        <v>211</v>
      </c>
      <c r="D23" s="22" t="s">
        <v>72</v>
      </c>
      <c r="E23" s="64">
        <v>80</v>
      </c>
      <c r="F23" s="65"/>
      <c r="G23" s="62"/>
      <c r="H23" s="44">
        <f t="shared" si="0"/>
        <v>0</v>
      </c>
      <c r="I23" s="62"/>
      <c r="J23" s="62"/>
      <c r="K23" s="45">
        <f t="shared" si="1"/>
        <v>0</v>
      </c>
      <c r="L23" s="46">
        <f t="shared" si="2"/>
        <v>0</v>
      </c>
      <c r="M23" s="44">
        <f t="shared" si="3"/>
        <v>0</v>
      </c>
      <c r="N23" s="44">
        <f t="shared" si="4"/>
        <v>0</v>
      </c>
      <c r="O23" s="44">
        <f t="shared" si="5"/>
        <v>0</v>
      </c>
      <c r="P23" s="45">
        <f t="shared" si="6"/>
        <v>0</v>
      </c>
    </row>
    <row r="24" spans="1:16" x14ac:dyDescent="0.2">
      <c r="A24" s="35">
        <f t="shared" si="7"/>
        <v>11</v>
      </c>
      <c r="B24" s="36" t="s">
        <v>66</v>
      </c>
      <c r="C24" s="43" t="s">
        <v>212</v>
      </c>
      <c r="D24" s="22" t="s">
        <v>85</v>
      </c>
      <c r="E24" s="64">
        <v>130</v>
      </c>
      <c r="F24" s="65"/>
      <c r="G24" s="62"/>
      <c r="H24" s="44">
        <f t="shared" si="0"/>
        <v>0</v>
      </c>
      <c r="I24" s="62"/>
      <c r="J24" s="62"/>
      <c r="K24" s="45">
        <f t="shared" si="1"/>
        <v>0</v>
      </c>
      <c r="L24" s="46">
        <f t="shared" si="2"/>
        <v>0</v>
      </c>
      <c r="M24" s="44">
        <f t="shared" si="3"/>
        <v>0</v>
      </c>
      <c r="N24" s="44">
        <f t="shared" si="4"/>
        <v>0</v>
      </c>
      <c r="O24" s="44">
        <f t="shared" si="5"/>
        <v>0</v>
      </c>
      <c r="P24" s="45">
        <f t="shared" si="6"/>
        <v>0</v>
      </c>
    </row>
    <row r="25" spans="1:16" x14ac:dyDescent="0.2">
      <c r="A25" s="35">
        <f t="shared" si="7"/>
        <v>12</v>
      </c>
      <c r="B25" s="36" t="s">
        <v>66</v>
      </c>
      <c r="C25" s="43" t="s">
        <v>213</v>
      </c>
      <c r="D25" s="22" t="s">
        <v>85</v>
      </c>
      <c r="E25" s="64">
        <v>1.5</v>
      </c>
      <c r="F25" s="65"/>
      <c r="G25" s="62"/>
      <c r="H25" s="44">
        <f t="shared" si="0"/>
        <v>0</v>
      </c>
      <c r="I25" s="62"/>
      <c r="J25" s="62"/>
      <c r="K25" s="45">
        <f t="shared" si="1"/>
        <v>0</v>
      </c>
      <c r="L25" s="46">
        <f t="shared" si="2"/>
        <v>0</v>
      </c>
      <c r="M25" s="44">
        <f t="shared" si="3"/>
        <v>0</v>
      </c>
      <c r="N25" s="44">
        <f t="shared" si="4"/>
        <v>0</v>
      </c>
      <c r="O25" s="44">
        <f t="shared" si="5"/>
        <v>0</v>
      </c>
      <c r="P25" s="45">
        <f t="shared" si="6"/>
        <v>0</v>
      </c>
    </row>
    <row r="26" spans="1:16" ht="22.5" x14ac:dyDescent="0.2">
      <c r="A26" s="35">
        <f t="shared" si="7"/>
        <v>13</v>
      </c>
      <c r="B26" s="36" t="s">
        <v>66</v>
      </c>
      <c r="C26" s="43" t="s">
        <v>214</v>
      </c>
      <c r="D26" s="22" t="s">
        <v>68</v>
      </c>
      <c r="E26" s="64">
        <v>100</v>
      </c>
      <c r="F26" s="65"/>
      <c r="G26" s="62"/>
      <c r="H26" s="44">
        <f t="shared" si="0"/>
        <v>0</v>
      </c>
      <c r="I26" s="62"/>
      <c r="J26" s="62"/>
      <c r="K26" s="45">
        <f t="shared" si="1"/>
        <v>0</v>
      </c>
      <c r="L26" s="46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5">
        <f t="shared" si="6"/>
        <v>0</v>
      </c>
    </row>
    <row r="27" spans="1:16" x14ac:dyDescent="0.2">
      <c r="A27" s="35">
        <f t="shared" si="7"/>
        <v>14</v>
      </c>
      <c r="B27" s="36" t="s">
        <v>66</v>
      </c>
      <c r="C27" s="43" t="s">
        <v>215</v>
      </c>
      <c r="D27" s="22" t="s">
        <v>72</v>
      </c>
      <c r="E27" s="64">
        <v>110</v>
      </c>
      <c r="F27" s="65"/>
      <c r="G27" s="62"/>
      <c r="H27" s="44">
        <f t="shared" si="0"/>
        <v>0</v>
      </c>
      <c r="I27" s="62"/>
      <c r="J27" s="62"/>
      <c r="K27" s="45">
        <f t="shared" si="1"/>
        <v>0</v>
      </c>
      <c r="L27" s="46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5">
        <f t="shared" si="6"/>
        <v>0</v>
      </c>
    </row>
    <row r="28" spans="1:16" ht="22.5" x14ac:dyDescent="0.2">
      <c r="A28" s="35">
        <f t="shared" si="7"/>
        <v>15</v>
      </c>
      <c r="B28" s="36" t="s">
        <v>66</v>
      </c>
      <c r="C28" s="43" t="s">
        <v>216</v>
      </c>
      <c r="D28" s="22" t="s">
        <v>72</v>
      </c>
      <c r="E28" s="64">
        <v>250</v>
      </c>
      <c r="F28" s="65"/>
      <c r="G28" s="62"/>
      <c r="H28" s="44">
        <f t="shared" si="0"/>
        <v>0</v>
      </c>
      <c r="I28" s="62"/>
      <c r="J28" s="62"/>
      <c r="K28" s="45">
        <f t="shared" si="1"/>
        <v>0</v>
      </c>
      <c r="L28" s="46">
        <f t="shared" si="2"/>
        <v>0</v>
      </c>
      <c r="M28" s="44">
        <f t="shared" si="3"/>
        <v>0</v>
      </c>
      <c r="N28" s="44">
        <f t="shared" si="4"/>
        <v>0</v>
      </c>
      <c r="O28" s="44">
        <f t="shared" si="5"/>
        <v>0</v>
      </c>
      <c r="P28" s="45">
        <f t="shared" si="6"/>
        <v>0</v>
      </c>
    </row>
    <row r="29" spans="1:16" ht="22.5" x14ac:dyDescent="0.2">
      <c r="A29" s="35">
        <f t="shared" si="7"/>
        <v>16</v>
      </c>
      <c r="B29" s="36" t="s">
        <v>66</v>
      </c>
      <c r="C29" s="43" t="s">
        <v>217</v>
      </c>
      <c r="D29" s="22" t="s">
        <v>74</v>
      </c>
      <c r="E29" s="64">
        <v>2</v>
      </c>
      <c r="F29" s="65"/>
      <c r="G29" s="62"/>
      <c r="H29" s="44">
        <f t="shared" si="0"/>
        <v>0</v>
      </c>
      <c r="I29" s="62"/>
      <c r="J29" s="62"/>
      <c r="K29" s="45">
        <f t="shared" si="1"/>
        <v>0</v>
      </c>
      <c r="L29" s="46">
        <f t="shared" si="2"/>
        <v>0</v>
      </c>
      <c r="M29" s="44">
        <f t="shared" si="3"/>
        <v>0</v>
      </c>
      <c r="N29" s="44">
        <f t="shared" si="4"/>
        <v>0</v>
      </c>
      <c r="O29" s="44">
        <f t="shared" si="5"/>
        <v>0</v>
      </c>
      <c r="P29" s="45">
        <f t="shared" si="6"/>
        <v>0</v>
      </c>
    </row>
    <row r="30" spans="1:16" ht="22.5" x14ac:dyDescent="0.2">
      <c r="A30" s="35">
        <f t="shared" si="7"/>
        <v>17</v>
      </c>
      <c r="B30" s="36" t="s">
        <v>66</v>
      </c>
      <c r="C30" s="43" t="s">
        <v>218</v>
      </c>
      <c r="D30" s="22" t="s">
        <v>219</v>
      </c>
      <c r="E30" s="64">
        <v>2</v>
      </c>
      <c r="F30" s="65"/>
      <c r="G30" s="62"/>
      <c r="H30" s="44">
        <f t="shared" si="0"/>
        <v>0</v>
      </c>
      <c r="I30" s="62"/>
      <c r="J30" s="62"/>
      <c r="K30" s="45">
        <f t="shared" si="1"/>
        <v>0</v>
      </c>
      <c r="L30" s="46">
        <f t="shared" si="2"/>
        <v>0</v>
      </c>
      <c r="M30" s="44">
        <f t="shared" si="3"/>
        <v>0</v>
      </c>
      <c r="N30" s="44">
        <f t="shared" si="4"/>
        <v>0</v>
      </c>
      <c r="O30" s="44">
        <f t="shared" si="5"/>
        <v>0</v>
      </c>
      <c r="P30" s="45">
        <f t="shared" si="6"/>
        <v>0</v>
      </c>
    </row>
    <row r="31" spans="1:16" ht="22.5" x14ac:dyDescent="0.2">
      <c r="A31" s="35">
        <f t="shared" si="7"/>
        <v>18</v>
      </c>
      <c r="B31" s="36" t="s">
        <v>66</v>
      </c>
      <c r="C31" s="43" t="s">
        <v>220</v>
      </c>
      <c r="D31" s="22" t="s">
        <v>72</v>
      </c>
      <c r="E31" s="64">
        <v>250</v>
      </c>
      <c r="F31" s="65"/>
      <c r="G31" s="62"/>
      <c r="H31" s="44">
        <f t="shared" si="0"/>
        <v>0</v>
      </c>
      <c r="I31" s="62"/>
      <c r="J31" s="62"/>
      <c r="K31" s="45">
        <f t="shared" si="1"/>
        <v>0</v>
      </c>
      <c r="L31" s="46">
        <f t="shared" si="2"/>
        <v>0</v>
      </c>
      <c r="M31" s="44">
        <f t="shared" si="3"/>
        <v>0</v>
      </c>
      <c r="N31" s="44">
        <f t="shared" si="4"/>
        <v>0</v>
      </c>
      <c r="O31" s="44">
        <f t="shared" si="5"/>
        <v>0</v>
      </c>
      <c r="P31" s="45">
        <f t="shared" si="6"/>
        <v>0</v>
      </c>
    </row>
    <row r="32" spans="1:16" ht="33.75" x14ac:dyDescent="0.2">
      <c r="A32" s="35">
        <f t="shared" si="7"/>
        <v>19</v>
      </c>
      <c r="B32" s="36" t="s">
        <v>66</v>
      </c>
      <c r="C32" s="43" t="s">
        <v>221</v>
      </c>
      <c r="D32" s="22" t="s">
        <v>72</v>
      </c>
      <c r="E32" s="64">
        <v>255</v>
      </c>
      <c r="F32" s="65"/>
      <c r="G32" s="62"/>
      <c r="H32" s="44">
        <f t="shared" si="0"/>
        <v>0</v>
      </c>
      <c r="I32" s="62"/>
      <c r="J32" s="62"/>
      <c r="K32" s="45">
        <f t="shared" si="1"/>
        <v>0</v>
      </c>
      <c r="L32" s="46">
        <f t="shared" si="2"/>
        <v>0</v>
      </c>
      <c r="M32" s="44">
        <f t="shared" si="3"/>
        <v>0</v>
      </c>
      <c r="N32" s="44">
        <f t="shared" si="4"/>
        <v>0</v>
      </c>
      <c r="O32" s="44">
        <f t="shared" si="5"/>
        <v>0</v>
      </c>
      <c r="P32" s="45">
        <f t="shared" si="6"/>
        <v>0</v>
      </c>
    </row>
    <row r="33" spans="1:16" ht="22.5" x14ac:dyDescent="0.2">
      <c r="A33" s="35">
        <f t="shared" si="7"/>
        <v>20</v>
      </c>
      <c r="B33" s="36" t="s">
        <v>66</v>
      </c>
      <c r="C33" s="43" t="s">
        <v>222</v>
      </c>
      <c r="D33" s="22" t="s">
        <v>72</v>
      </c>
      <c r="E33" s="64">
        <v>0.6</v>
      </c>
      <c r="F33" s="65"/>
      <c r="G33" s="62"/>
      <c r="H33" s="44">
        <f t="shared" si="0"/>
        <v>0</v>
      </c>
      <c r="I33" s="62"/>
      <c r="J33" s="62"/>
      <c r="K33" s="45">
        <f t="shared" si="1"/>
        <v>0</v>
      </c>
      <c r="L33" s="46">
        <f t="shared" si="2"/>
        <v>0</v>
      </c>
      <c r="M33" s="44">
        <f t="shared" si="3"/>
        <v>0</v>
      </c>
      <c r="N33" s="44">
        <f t="shared" si="4"/>
        <v>0</v>
      </c>
      <c r="O33" s="44">
        <f t="shared" si="5"/>
        <v>0</v>
      </c>
      <c r="P33" s="45">
        <f t="shared" si="6"/>
        <v>0</v>
      </c>
    </row>
    <row r="34" spans="1:16" x14ac:dyDescent="0.2">
      <c r="A34" s="35">
        <f t="shared" si="7"/>
        <v>21</v>
      </c>
      <c r="B34" s="36" t="s">
        <v>66</v>
      </c>
      <c r="C34" s="43" t="s">
        <v>223</v>
      </c>
      <c r="D34" s="22" t="s">
        <v>85</v>
      </c>
      <c r="E34" s="64">
        <v>90</v>
      </c>
      <c r="F34" s="65"/>
      <c r="G34" s="62"/>
      <c r="H34" s="44">
        <f t="shared" si="0"/>
        <v>0</v>
      </c>
      <c r="I34" s="62"/>
      <c r="J34" s="62"/>
      <c r="K34" s="45">
        <f t="shared" si="1"/>
        <v>0</v>
      </c>
      <c r="L34" s="46">
        <f t="shared" si="2"/>
        <v>0</v>
      </c>
      <c r="M34" s="44">
        <f t="shared" si="3"/>
        <v>0</v>
      </c>
      <c r="N34" s="44">
        <f t="shared" si="4"/>
        <v>0</v>
      </c>
      <c r="O34" s="44">
        <f t="shared" si="5"/>
        <v>0</v>
      </c>
      <c r="P34" s="45">
        <f t="shared" si="6"/>
        <v>0</v>
      </c>
    </row>
    <row r="35" spans="1:16" ht="22.5" x14ac:dyDescent="0.2">
      <c r="A35" s="35">
        <f t="shared" si="7"/>
        <v>22</v>
      </c>
      <c r="B35" s="36" t="s">
        <v>66</v>
      </c>
      <c r="C35" s="43" t="s">
        <v>224</v>
      </c>
      <c r="D35" s="22" t="s">
        <v>68</v>
      </c>
      <c r="E35" s="64">
        <v>18</v>
      </c>
      <c r="F35" s="65"/>
      <c r="G35" s="62"/>
      <c r="H35" s="44">
        <f t="shared" si="0"/>
        <v>0</v>
      </c>
      <c r="I35" s="62"/>
      <c r="J35" s="62"/>
      <c r="K35" s="45">
        <f t="shared" si="1"/>
        <v>0</v>
      </c>
      <c r="L35" s="46">
        <f t="shared" si="2"/>
        <v>0</v>
      </c>
      <c r="M35" s="44">
        <f t="shared" si="3"/>
        <v>0</v>
      </c>
      <c r="N35" s="44">
        <f t="shared" si="4"/>
        <v>0</v>
      </c>
      <c r="O35" s="44">
        <f t="shared" si="5"/>
        <v>0</v>
      </c>
      <c r="P35" s="45">
        <f t="shared" si="6"/>
        <v>0</v>
      </c>
    </row>
    <row r="36" spans="1:16" ht="33.75" x14ac:dyDescent="0.2">
      <c r="A36" s="35">
        <f t="shared" si="7"/>
        <v>23</v>
      </c>
      <c r="B36" s="36" t="s">
        <v>66</v>
      </c>
      <c r="C36" s="43" t="s">
        <v>225</v>
      </c>
      <c r="D36" s="22" t="s">
        <v>105</v>
      </c>
      <c r="E36" s="64">
        <v>12</v>
      </c>
      <c r="F36" s="65"/>
      <c r="G36" s="62"/>
      <c r="H36" s="44">
        <f t="shared" si="0"/>
        <v>0</v>
      </c>
      <c r="I36" s="62"/>
      <c r="J36" s="62"/>
      <c r="K36" s="45">
        <f t="shared" si="1"/>
        <v>0</v>
      </c>
      <c r="L36" s="46">
        <f t="shared" si="2"/>
        <v>0</v>
      </c>
      <c r="M36" s="44">
        <f t="shared" si="3"/>
        <v>0</v>
      </c>
      <c r="N36" s="44">
        <f t="shared" si="4"/>
        <v>0</v>
      </c>
      <c r="O36" s="44">
        <f t="shared" si="5"/>
        <v>0</v>
      </c>
      <c r="P36" s="45">
        <f t="shared" si="6"/>
        <v>0</v>
      </c>
    </row>
    <row r="37" spans="1:16" ht="56.25" x14ac:dyDescent="0.2">
      <c r="A37" s="35">
        <f t="shared" si="7"/>
        <v>24</v>
      </c>
      <c r="B37" s="36" t="s">
        <v>66</v>
      </c>
      <c r="C37" s="43" t="s">
        <v>226</v>
      </c>
      <c r="D37" s="22" t="s">
        <v>72</v>
      </c>
      <c r="E37" s="64">
        <v>120</v>
      </c>
      <c r="F37" s="65"/>
      <c r="G37" s="62"/>
      <c r="H37" s="44">
        <f t="shared" si="0"/>
        <v>0</v>
      </c>
      <c r="I37" s="62"/>
      <c r="J37" s="62"/>
      <c r="K37" s="45">
        <f t="shared" si="1"/>
        <v>0</v>
      </c>
      <c r="L37" s="46">
        <f t="shared" si="2"/>
        <v>0</v>
      </c>
      <c r="M37" s="44">
        <f t="shared" si="3"/>
        <v>0</v>
      </c>
      <c r="N37" s="44">
        <f t="shared" si="4"/>
        <v>0</v>
      </c>
      <c r="O37" s="44">
        <f t="shared" si="5"/>
        <v>0</v>
      </c>
      <c r="P37" s="45">
        <f t="shared" si="6"/>
        <v>0</v>
      </c>
    </row>
    <row r="38" spans="1:16" ht="22.5" x14ac:dyDescent="0.2">
      <c r="A38" s="35">
        <f t="shared" si="7"/>
        <v>25</v>
      </c>
      <c r="B38" s="36" t="s">
        <v>66</v>
      </c>
      <c r="C38" s="43" t="s">
        <v>227</v>
      </c>
      <c r="D38" s="22" t="s">
        <v>72</v>
      </c>
      <c r="E38" s="64">
        <v>40</v>
      </c>
      <c r="F38" s="65"/>
      <c r="G38" s="62"/>
      <c r="H38" s="44">
        <f t="shared" si="0"/>
        <v>0</v>
      </c>
      <c r="I38" s="62"/>
      <c r="J38" s="62"/>
      <c r="K38" s="45">
        <f t="shared" si="1"/>
        <v>0</v>
      </c>
      <c r="L38" s="46">
        <f t="shared" si="2"/>
        <v>0</v>
      </c>
      <c r="M38" s="44">
        <f t="shared" si="3"/>
        <v>0</v>
      </c>
      <c r="N38" s="44">
        <f t="shared" si="4"/>
        <v>0</v>
      </c>
      <c r="O38" s="44">
        <f t="shared" si="5"/>
        <v>0</v>
      </c>
      <c r="P38" s="45">
        <f t="shared" si="6"/>
        <v>0</v>
      </c>
    </row>
    <row r="39" spans="1:16" ht="22.5" x14ac:dyDescent="0.2">
      <c r="A39" s="35">
        <f t="shared" si="7"/>
        <v>26</v>
      </c>
      <c r="B39" s="36" t="s">
        <v>66</v>
      </c>
      <c r="C39" s="43" t="s">
        <v>228</v>
      </c>
      <c r="D39" s="22" t="s">
        <v>72</v>
      </c>
      <c r="E39" s="64">
        <v>20</v>
      </c>
      <c r="F39" s="65"/>
      <c r="G39" s="62"/>
      <c r="H39" s="44">
        <f t="shared" si="0"/>
        <v>0</v>
      </c>
      <c r="I39" s="62"/>
      <c r="J39" s="62"/>
      <c r="K39" s="45">
        <f t="shared" si="1"/>
        <v>0</v>
      </c>
      <c r="L39" s="46">
        <f t="shared" si="2"/>
        <v>0</v>
      </c>
      <c r="M39" s="44">
        <f t="shared" si="3"/>
        <v>0</v>
      </c>
      <c r="N39" s="44">
        <f t="shared" si="4"/>
        <v>0</v>
      </c>
      <c r="O39" s="44">
        <f t="shared" si="5"/>
        <v>0</v>
      </c>
      <c r="P39" s="45">
        <f t="shared" si="6"/>
        <v>0</v>
      </c>
    </row>
    <row r="40" spans="1:16" x14ac:dyDescent="0.2">
      <c r="A40" s="35">
        <f t="shared" si="7"/>
        <v>27</v>
      </c>
      <c r="B40" s="36"/>
      <c r="C40" s="43" t="s">
        <v>229</v>
      </c>
      <c r="D40" s="22"/>
      <c r="E40" s="64"/>
      <c r="F40" s="65"/>
      <c r="G40" s="62"/>
      <c r="H40" s="44">
        <f t="shared" si="0"/>
        <v>0</v>
      </c>
      <c r="I40" s="62"/>
      <c r="J40" s="62"/>
      <c r="K40" s="45">
        <f t="shared" si="1"/>
        <v>0</v>
      </c>
      <c r="L40" s="46">
        <f t="shared" si="2"/>
        <v>0</v>
      </c>
      <c r="M40" s="44">
        <f t="shared" si="3"/>
        <v>0</v>
      </c>
      <c r="N40" s="44">
        <f t="shared" si="4"/>
        <v>0</v>
      </c>
      <c r="O40" s="44">
        <f t="shared" si="5"/>
        <v>0</v>
      </c>
      <c r="P40" s="45">
        <f t="shared" si="6"/>
        <v>0</v>
      </c>
    </row>
    <row r="41" spans="1:16" ht="22.5" x14ac:dyDescent="0.2">
      <c r="A41" s="35">
        <f t="shared" si="7"/>
        <v>28</v>
      </c>
      <c r="B41" s="36" t="s">
        <v>66</v>
      </c>
      <c r="C41" s="43" t="s">
        <v>230</v>
      </c>
      <c r="D41" s="22" t="s">
        <v>85</v>
      </c>
      <c r="E41" s="64">
        <v>7</v>
      </c>
      <c r="F41" s="65"/>
      <c r="G41" s="62"/>
      <c r="H41" s="44">
        <f t="shared" si="0"/>
        <v>0</v>
      </c>
      <c r="I41" s="62"/>
      <c r="J41" s="62"/>
      <c r="K41" s="45">
        <f t="shared" si="1"/>
        <v>0</v>
      </c>
      <c r="L41" s="46">
        <f t="shared" si="2"/>
        <v>0</v>
      </c>
      <c r="M41" s="44">
        <f t="shared" si="3"/>
        <v>0</v>
      </c>
      <c r="N41" s="44">
        <f t="shared" si="4"/>
        <v>0</v>
      </c>
      <c r="O41" s="44">
        <f t="shared" si="5"/>
        <v>0</v>
      </c>
      <c r="P41" s="45">
        <f t="shared" si="6"/>
        <v>0</v>
      </c>
    </row>
    <row r="42" spans="1:16" x14ac:dyDescent="0.2">
      <c r="A42" s="35">
        <f t="shared" si="7"/>
        <v>29</v>
      </c>
      <c r="B42" s="36" t="s">
        <v>66</v>
      </c>
      <c r="C42" s="43" t="s">
        <v>231</v>
      </c>
      <c r="D42" s="22" t="s">
        <v>85</v>
      </c>
      <c r="E42" s="64">
        <v>7</v>
      </c>
      <c r="F42" s="65"/>
      <c r="G42" s="62"/>
      <c r="H42" s="44">
        <f t="shared" si="0"/>
        <v>0</v>
      </c>
      <c r="I42" s="62"/>
      <c r="J42" s="62"/>
      <c r="K42" s="45">
        <f t="shared" si="1"/>
        <v>0</v>
      </c>
      <c r="L42" s="46">
        <f t="shared" si="2"/>
        <v>0</v>
      </c>
      <c r="M42" s="44">
        <f t="shared" si="3"/>
        <v>0</v>
      </c>
      <c r="N42" s="44">
        <f t="shared" si="4"/>
        <v>0</v>
      </c>
      <c r="O42" s="44">
        <f t="shared" si="5"/>
        <v>0</v>
      </c>
      <c r="P42" s="45">
        <f t="shared" si="6"/>
        <v>0</v>
      </c>
    </row>
    <row r="43" spans="1:16" x14ac:dyDescent="0.2">
      <c r="A43" s="35">
        <f t="shared" si="7"/>
        <v>30</v>
      </c>
      <c r="B43" s="36" t="s">
        <v>66</v>
      </c>
      <c r="C43" s="43" t="s">
        <v>232</v>
      </c>
      <c r="D43" s="22" t="s">
        <v>68</v>
      </c>
      <c r="E43" s="64">
        <v>32</v>
      </c>
      <c r="F43" s="65"/>
      <c r="G43" s="62"/>
      <c r="H43" s="44">
        <f t="shared" si="0"/>
        <v>0</v>
      </c>
      <c r="I43" s="62"/>
      <c r="J43" s="62"/>
      <c r="K43" s="45">
        <f t="shared" si="1"/>
        <v>0</v>
      </c>
      <c r="L43" s="46">
        <f t="shared" si="2"/>
        <v>0</v>
      </c>
      <c r="M43" s="44">
        <f t="shared" si="3"/>
        <v>0</v>
      </c>
      <c r="N43" s="44">
        <f t="shared" si="4"/>
        <v>0</v>
      </c>
      <c r="O43" s="44">
        <f t="shared" si="5"/>
        <v>0</v>
      </c>
      <c r="P43" s="45">
        <f t="shared" si="6"/>
        <v>0</v>
      </c>
    </row>
    <row r="44" spans="1:16" x14ac:dyDescent="0.2">
      <c r="A44" s="35">
        <f t="shared" si="7"/>
        <v>31</v>
      </c>
      <c r="B44" s="36" t="s">
        <v>66</v>
      </c>
      <c r="C44" s="43" t="s">
        <v>233</v>
      </c>
      <c r="D44" s="22" t="s">
        <v>68</v>
      </c>
      <c r="E44" s="64">
        <v>5</v>
      </c>
      <c r="F44" s="65"/>
      <c r="G44" s="62"/>
      <c r="H44" s="44">
        <f t="shared" si="0"/>
        <v>0</v>
      </c>
      <c r="I44" s="62"/>
      <c r="J44" s="62"/>
      <c r="K44" s="45">
        <f t="shared" si="1"/>
        <v>0</v>
      </c>
      <c r="L44" s="46">
        <f t="shared" si="2"/>
        <v>0</v>
      </c>
      <c r="M44" s="44">
        <f t="shared" si="3"/>
        <v>0</v>
      </c>
      <c r="N44" s="44">
        <f t="shared" si="4"/>
        <v>0</v>
      </c>
      <c r="O44" s="44">
        <f t="shared" si="5"/>
        <v>0</v>
      </c>
      <c r="P44" s="45">
        <f t="shared" si="6"/>
        <v>0</v>
      </c>
    </row>
    <row r="45" spans="1:16" ht="22.5" x14ac:dyDescent="0.2">
      <c r="A45" s="35">
        <f t="shared" si="7"/>
        <v>32</v>
      </c>
      <c r="B45" s="36" t="s">
        <v>66</v>
      </c>
      <c r="C45" s="43" t="s">
        <v>234</v>
      </c>
      <c r="D45" s="22" t="s">
        <v>72</v>
      </c>
      <c r="E45" s="64">
        <v>120</v>
      </c>
      <c r="F45" s="65"/>
      <c r="G45" s="62"/>
      <c r="H45" s="44">
        <f t="shared" si="0"/>
        <v>0</v>
      </c>
      <c r="I45" s="62"/>
      <c r="J45" s="62"/>
      <c r="K45" s="45">
        <f t="shared" si="1"/>
        <v>0</v>
      </c>
      <c r="L45" s="46">
        <f t="shared" si="2"/>
        <v>0</v>
      </c>
      <c r="M45" s="44">
        <f t="shared" si="3"/>
        <v>0</v>
      </c>
      <c r="N45" s="44">
        <f t="shared" si="4"/>
        <v>0</v>
      </c>
      <c r="O45" s="44">
        <f t="shared" si="5"/>
        <v>0</v>
      </c>
      <c r="P45" s="45">
        <f t="shared" si="6"/>
        <v>0</v>
      </c>
    </row>
    <row r="46" spans="1:16" ht="22.5" x14ac:dyDescent="0.2">
      <c r="A46" s="35">
        <f t="shared" si="7"/>
        <v>33</v>
      </c>
      <c r="B46" s="36" t="s">
        <v>66</v>
      </c>
      <c r="C46" s="43" t="s">
        <v>235</v>
      </c>
      <c r="D46" s="22" t="s">
        <v>105</v>
      </c>
      <c r="E46" s="64">
        <v>1</v>
      </c>
      <c r="F46" s="65"/>
      <c r="G46" s="62"/>
      <c r="H46" s="44">
        <f t="shared" si="0"/>
        <v>0</v>
      </c>
      <c r="I46" s="62"/>
      <c r="J46" s="62"/>
      <c r="K46" s="45">
        <f t="shared" si="1"/>
        <v>0</v>
      </c>
      <c r="L46" s="46">
        <f t="shared" si="2"/>
        <v>0</v>
      </c>
      <c r="M46" s="44">
        <f t="shared" si="3"/>
        <v>0</v>
      </c>
      <c r="N46" s="44">
        <f t="shared" si="4"/>
        <v>0</v>
      </c>
      <c r="O46" s="44">
        <f t="shared" si="5"/>
        <v>0</v>
      </c>
      <c r="P46" s="45">
        <f t="shared" si="6"/>
        <v>0</v>
      </c>
    </row>
    <row r="47" spans="1:16" x14ac:dyDescent="0.2">
      <c r="A47" s="35">
        <f t="shared" si="7"/>
        <v>34</v>
      </c>
      <c r="B47" s="36" t="s">
        <v>66</v>
      </c>
      <c r="C47" s="43" t="s">
        <v>236</v>
      </c>
      <c r="D47" s="22" t="s">
        <v>72</v>
      </c>
      <c r="E47" s="64">
        <v>45</v>
      </c>
      <c r="F47" s="65"/>
      <c r="G47" s="62"/>
      <c r="H47" s="44">
        <f t="shared" si="0"/>
        <v>0</v>
      </c>
      <c r="I47" s="62"/>
      <c r="J47" s="62"/>
      <c r="K47" s="45">
        <f t="shared" si="1"/>
        <v>0</v>
      </c>
      <c r="L47" s="46">
        <f t="shared" si="2"/>
        <v>0</v>
      </c>
      <c r="M47" s="44">
        <f t="shared" si="3"/>
        <v>0</v>
      </c>
      <c r="N47" s="44">
        <f t="shared" si="4"/>
        <v>0</v>
      </c>
      <c r="O47" s="44">
        <f t="shared" si="5"/>
        <v>0</v>
      </c>
      <c r="P47" s="45">
        <f t="shared" si="6"/>
        <v>0</v>
      </c>
    </row>
    <row r="48" spans="1:16" x14ac:dyDescent="0.2">
      <c r="A48" s="35">
        <f t="shared" si="7"/>
        <v>35</v>
      </c>
      <c r="B48" s="36" t="s">
        <v>66</v>
      </c>
      <c r="C48" s="43" t="s">
        <v>237</v>
      </c>
      <c r="D48" s="22" t="s">
        <v>72</v>
      </c>
      <c r="E48" s="64">
        <v>70</v>
      </c>
      <c r="F48" s="65"/>
      <c r="G48" s="62"/>
      <c r="H48" s="44">
        <f t="shared" si="0"/>
        <v>0</v>
      </c>
      <c r="I48" s="62"/>
      <c r="J48" s="62"/>
      <c r="K48" s="45">
        <f t="shared" si="1"/>
        <v>0</v>
      </c>
      <c r="L48" s="46">
        <f t="shared" si="2"/>
        <v>0</v>
      </c>
      <c r="M48" s="44">
        <f t="shared" si="3"/>
        <v>0</v>
      </c>
      <c r="N48" s="44">
        <f t="shared" si="4"/>
        <v>0</v>
      </c>
      <c r="O48" s="44">
        <f t="shared" si="5"/>
        <v>0</v>
      </c>
      <c r="P48" s="45">
        <f t="shared" si="6"/>
        <v>0</v>
      </c>
    </row>
    <row r="49" spans="1:16" ht="12" thickBot="1" x14ac:dyDescent="0.25">
      <c r="A49" s="35">
        <f t="shared" si="7"/>
        <v>36</v>
      </c>
      <c r="B49" s="36" t="s">
        <v>66</v>
      </c>
      <c r="C49" s="43" t="s">
        <v>195</v>
      </c>
      <c r="D49" s="22" t="s">
        <v>85</v>
      </c>
      <c r="E49" s="64">
        <v>20</v>
      </c>
      <c r="F49" s="65"/>
      <c r="G49" s="62"/>
      <c r="H49" s="44">
        <f t="shared" si="0"/>
        <v>0</v>
      </c>
      <c r="I49" s="62"/>
      <c r="J49" s="62"/>
      <c r="K49" s="45">
        <f t="shared" si="1"/>
        <v>0</v>
      </c>
      <c r="L49" s="46">
        <f t="shared" si="2"/>
        <v>0</v>
      </c>
      <c r="M49" s="44">
        <f t="shared" si="3"/>
        <v>0</v>
      </c>
      <c r="N49" s="44">
        <f t="shared" si="4"/>
        <v>0</v>
      </c>
      <c r="O49" s="44">
        <f t="shared" si="5"/>
        <v>0</v>
      </c>
      <c r="P49" s="45">
        <f t="shared" si="6"/>
        <v>0</v>
      </c>
    </row>
    <row r="50" spans="1:16" ht="12" thickBot="1" x14ac:dyDescent="0.25">
      <c r="A50" s="149" t="s">
        <v>196</v>
      </c>
      <c r="B50" s="150"/>
      <c r="C50" s="150"/>
      <c r="D50" s="150"/>
      <c r="E50" s="150"/>
      <c r="F50" s="150"/>
      <c r="G50" s="150"/>
      <c r="H50" s="150"/>
      <c r="I50" s="150"/>
      <c r="J50" s="150"/>
      <c r="K50" s="151"/>
      <c r="L50" s="66">
        <f>SUM(L14:L49)</f>
        <v>0</v>
      </c>
      <c r="M50" s="67">
        <f>SUM(M14:M49)</f>
        <v>0</v>
      </c>
      <c r="N50" s="67">
        <f>SUM(N14:N49)</f>
        <v>0</v>
      </c>
      <c r="O50" s="67">
        <f>SUM(O14:O49)</f>
        <v>0</v>
      </c>
      <c r="P50" s="68">
        <f>SUM(P14:P49)</f>
        <v>0</v>
      </c>
    </row>
    <row r="51" spans="1:16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</row>
    <row r="52" spans="1:16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</row>
    <row r="53" spans="1:16" x14ac:dyDescent="0.2">
      <c r="A53" s="1" t="s">
        <v>14</v>
      </c>
      <c r="B53" s="15"/>
      <c r="C53" s="148">
        <f>'Kops a'!C30:H30</f>
        <v>0</v>
      </c>
      <c r="D53" s="148"/>
      <c r="E53" s="148"/>
      <c r="F53" s="148"/>
      <c r="G53" s="148"/>
      <c r="H53" s="148"/>
      <c r="I53" s="15"/>
      <c r="J53" s="15"/>
      <c r="K53" s="15"/>
      <c r="L53" s="15"/>
      <c r="M53" s="15"/>
      <c r="N53" s="15"/>
      <c r="O53" s="15"/>
      <c r="P53" s="15"/>
    </row>
    <row r="54" spans="1:16" x14ac:dyDescent="0.2">
      <c r="A54" s="15"/>
      <c r="B54" s="15"/>
      <c r="C54" s="100" t="s">
        <v>15</v>
      </c>
      <c r="D54" s="100"/>
      <c r="E54" s="100"/>
      <c r="F54" s="100"/>
      <c r="G54" s="100"/>
      <c r="H54" s="100"/>
      <c r="I54" s="15"/>
      <c r="J54" s="15"/>
      <c r="K54" s="15"/>
      <c r="L54" s="15"/>
      <c r="M54" s="15"/>
      <c r="N54" s="15"/>
      <c r="O54" s="15"/>
      <c r="P54" s="15"/>
    </row>
    <row r="55" spans="1:16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x14ac:dyDescent="0.2">
      <c r="A56" s="81" t="str">
        <f>'Kops a'!A33</f>
        <v xml:space="preserve">Tāme sastādīta 2020. gada </v>
      </c>
      <c r="B56" s="82"/>
      <c r="C56" s="82"/>
      <c r="D56" s="82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</row>
    <row r="57" spans="1:16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</row>
    <row r="58" spans="1:16" x14ac:dyDescent="0.2">
      <c r="A58" s="1" t="s">
        <v>37</v>
      </c>
      <c r="B58" s="15"/>
      <c r="C58" s="148">
        <f>'Kops a'!C35:H35</f>
        <v>0</v>
      </c>
      <c r="D58" s="148"/>
      <c r="E58" s="148"/>
      <c r="F58" s="148"/>
      <c r="G58" s="148"/>
      <c r="H58" s="148"/>
      <c r="I58" s="15"/>
      <c r="J58" s="15"/>
      <c r="K58" s="15"/>
      <c r="L58" s="15"/>
      <c r="M58" s="15"/>
      <c r="N58" s="15"/>
      <c r="O58" s="15"/>
      <c r="P58" s="15"/>
    </row>
    <row r="59" spans="1:16" x14ac:dyDescent="0.2">
      <c r="A59" s="15"/>
      <c r="B59" s="15"/>
      <c r="C59" s="100" t="s">
        <v>15</v>
      </c>
      <c r="D59" s="100"/>
      <c r="E59" s="100"/>
      <c r="F59" s="100"/>
      <c r="G59" s="100"/>
      <c r="H59" s="100"/>
      <c r="I59" s="15"/>
      <c r="J59" s="15"/>
      <c r="K59" s="15"/>
      <c r="L59" s="15"/>
      <c r="M59" s="15"/>
      <c r="N59" s="15"/>
      <c r="O59" s="15"/>
      <c r="P59" s="15"/>
    </row>
    <row r="60" spans="1:16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x14ac:dyDescent="0.2">
      <c r="A61" s="81" t="s">
        <v>54</v>
      </c>
      <c r="B61" s="82"/>
      <c r="C61" s="86">
        <f>'Kops a'!C38</f>
        <v>0</v>
      </c>
      <c r="D61" s="47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</row>
    <row r="62" spans="1:16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</row>
    <row r="63" spans="1:16" ht="13.5" x14ac:dyDescent="0.2">
      <c r="B63" s="90" t="s">
        <v>57</v>
      </c>
    </row>
    <row r="64" spans="1:16" ht="12" x14ac:dyDescent="0.2">
      <c r="B64" s="91" t="s">
        <v>58</v>
      </c>
    </row>
    <row r="65" spans="2:2" ht="12" x14ac:dyDescent="0.2">
      <c r="B65" s="91" t="s">
        <v>59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59:H59"/>
    <mergeCell ref="C4:I4"/>
    <mergeCell ref="F12:K12"/>
    <mergeCell ref="A9:F9"/>
    <mergeCell ref="J9:M9"/>
    <mergeCell ref="D8:L8"/>
    <mergeCell ref="A50:K50"/>
    <mergeCell ref="C53:H53"/>
    <mergeCell ref="C54:H54"/>
    <mergeCell ref="C58:H58"/>
  </mergeCells>
  <conditionalFormatting sqref="I14:J49 D14:G49 A14:B49">
    <cfRule type="cellIs" dxfId="105" priority="22" operator="equal">
      <formula>0</formula>
    </cfRule>
  </conditionalFormatting>
  <conditionalFormatting sqref="N9:O9">
    <cfRule type="cellIs" dxfId="104" priority="21" operator="equal">
      <formula>0</formula>
    </cfRule>
  </conditionalFormatting>
  <conditionalFormatting sqref="A9:F9">
    <cfRule type="containsText" dxfId="103" priority="19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02" priority="18" operator="equal">
      <formula>0</formula>
    </cfRule>
  </conditionalFormatting>
  <conditionalFormatting sqref="O10">
    <cfRule type="cellIs" dxfId="101" priority="17" operator="equal">
      <formula>"20__. gada __. _________"</formula>
    </cfRule>
  </conditionalFormatting>
  <conditionalFormatting sqref="A50:K50">
    <cfRule type="containsText" dxfId="100" priority="16" operator="containsText" text="Tiešās izmaksas kopā, t. sk. darba devēja sociālais nodoklis __.__% ">
      <formula>NOT(ISERROR(SEARCH("Tiešās izmaksas kopā, t. sk. darba devēja sociālais nodoklis __.__% ",A50)))</formula>
    </cfRule>
  </conditionalFormatting>
  <conditionalFormatting sqref="H14:H49 K14:P49 L50:P50">
    <cfRule type="cellIs" dxfId="99" priority="11" operator="equal">
      <formula>0</formula>
    </cfRule>
  </conditionalFormatting>
  <conditionalFormatting sqref="C4:I4">
    <cfRule type="cellIs" dxfId="98" priority="10" operator="equal">
      <formula>0</formula>
    </cfRule>
  </conditionalFormatting>
  <conditionalFormatting sqref="C14:C49">
    <cfRule type="cellIs" dxfId="97" priority="9" operator="equal">
      <formula>0</formula>
    </cfRule>
  </conditionalFormatting>
  <conditionalFormatting sqref="D5:L8">
    <cfRule type="cellIs" dxfId="96" priority="8" operator="equal">
      <formula>0</formula>
    </cfRule>
  </conditionalFormatting>
  <conditionalFormatting sqref="P10">
    <cfRule type="cellIs" dxfId="95" priority="7" operator="equal">
      <formula>"20__. gada __. _________"</formula>
    </cfRule>
  </conditionalFormatting>
  <conditionalFormatting sqref="C58:H58">
    <cfRule type="cellIs" dxfId="94" priority="4" operator="equal">
      <formula>0</formula>
    </cfRule>
  </conditionalFormatting>
  <conditionalFormatting sqref="C53:H53">
    <cfRule type="cellIs" dxfId="93" priority="3" operator="equal">
      <formula>0</formula>
    </cfRule>
  </conditionalFormatting>
  <conditionalFormatting sqref="C58:H58 C61 C53:H53">
    <cfRule type="cellIs" dxfId="92" priority="2" operator="equal">
      <formula>0</formula>
    </cfRule>
  </conditionalFormatting>
  <conditionalFormatting sqref="D1">
    <cfRule type="cellIs" dxfId="9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46B16A03-C867-4231-9EE2-FA19DDA4D492}">
            <xm:f>NOT(ISERROR(SEARCH("Tāme sastādīta ____. gada ___. ______________",A56)))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A56</xm:sqref>
        </x14:conditionalFormatting>
        <x14:conditionalFormatting xmlns:xm="http://schemas.microsoft.com/office/excel/2006/main">
          <x14:cfRule type="containsText" priority="5" operator="containsText" id="{2AF3CC58-04F0-4432-AA0F-D3D058C3CAD1}">
            <xm:f>NOT(ISERROR(SEARCH("Sertifikāta Nr. _________________________________",A61)))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A1CEE-27C6-4B33-954D-B8F48F0243F6}">
  <sheetPr codeName="Sheet5">
    <pageSetUpPr fitToPage="1"/>
  </sheetPr>
  <dimension ref="A1:P35"/>
  <sheetViews>
    <sheetView view="pageBreakPreview" zoomScale="85" zoomScaleNormal="100" zoomScaleSheetLayoutView="85" workbookViewId="0">
      <selection activeCell="C57" sqref="C57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a'!A17</f>
        <v>3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152" t="s">
        <v>238</v>
      </c>
      <c r="D2" s="152"/>
      <c r="E2" s="152"/>
      <c r="F2" s="152"/>
      <c r="G2" s="152"/>
      <c r="H2" s="152"/>
      <c r="I2" s="152"/>
      <c r="J2" s="26"/>
    </row>
    <row r="3" spans="1:16" x14ac:dyDescent="0.2">
      <c r="A3" s="27"/>
      <c r="B3" s="27"/>
      <c r="C3" s="143" t="s">
        <v>17</v>
      </c>
      <c r="D3" s="143"/>
      <c r="E3" s="143"/>
      <c r="F3" s="143"/>
      <c r="G3" s="143"/>
      <c r="H3" s="143"/>
      <c r="I3" s="143"/>
      <c r="J3" s="27"/>
    </row>
    <row r="4" spans="1:16" x14ac:dyDescent="0.2">
      <c r="A4" s="27"/>
      <c r="B4" s="27"/>
      <c r="C4" s="153" t="s">
        <v>52</v>
      </c>
      <c r="D4" s="153"/>
      <c r="E4" s="153"/>
      <c r="F4" s="153"/>
      <c r="G4" s="153"/>
      <c r="H4" s="153"/>
      <c r="I4" s="153"/>
      <c r="J4" s="27"/>
    </row>
    <row r="5" spans="1:16" x14ac:dyDescent="0.2">
      <c r="A5" s="20"/>
      <c r="B5" s="20"/>
      <c r="C5" s="24" t="s">
        <v>5</v>
      </c>
      <c r="D5" s="166" t="str">
        <f>'Kops a'!D6</f>
        <v>Daudzdzīvokļu dzīvojamā ēka</v>
      </c>
      <c r="E5" s="166"/>
      <c r="F5" s="166"/>
      <c r="G5" s="166"/>
      <c r="H5" s="166"/>
      <c r="I5" s="166"/>
      <c r="J5" s="166"/>
      <c r="K5" s="166"/>
      <c r="L5" s="166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166" t="str">
        <f>'Kops a'!D7</f>
        <v>Dzīvojamas ēkas fasādes vienkāršota atjaunošana</v>
      </c>
      <c r="E6" s="166"/>
      <c r="F6" s="166"/>
      <c r="G6" s="166"/>
      <c r="H6" s="166"/>
      <c r="I6" s="166"/>
      <c r="J6" s="166"/>
      <c r="K6" s="166"/>
      <c r="L6" s="166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166" t="str">
        <f>'Kops a'!D8</f>
        <v>Piltenes iela 5, Liepāja</v>
      </c>
      <c r="E7" s="166"/>
      <c r="F7" s="166"/>
      <c r="G7" s="166"/>
      <c r="H7" s="166"/>
      <c r="I7" s="166"/>
      <c r="J7" s="166"/>
      <c r="K7" s="166"/>
      <c r="L7" s="166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166" t="str">
        <f>'Kops a'!D9</f>
        <v>EA-80-16</v>
      </c>
      <c r="E8" s="166"/>
      <c r="F8" s="166"/>
      <c r="G8" s="166"/>
      <c r="H8" s="166"/>
      <c r="I8" s="166"/>
      <c r="J8" s="166"/>
      <c r="K8" s="166"/>
      <c r="L8" s="166"/>
      <c r="M8" s="15"/>
      <c r="N8" s="15"/>
      <c r="O8" s="15"/>
      <c r="P8" s="15"/>
    </row>
    <row r="9" spans="1:16" ht="11.25" customHeight="1" x14ac:dyDescent="0.2">
      <c r="A9" s="154" t="s">
        <v>198</v>
      </c>
      <c r="B9" s="154"/>
      <c r="C9" s="154"/>
      <c r="D9" s="154"/>
      <c r="E9" s="154"/>
      <c r="F9" s="154"/>
      <c r="G9" s="28"/>
      <c r="H9" s="28"/>
      <c r="I9" s="28"/>
      <c r="J9" s="158" t="s">
        <v>39</v>
      </c>
      <c r="K9" s="158"/>
      <c r="L9" s="158"/>
      <c r="M9" s="158"/>
      <c r="N9" s="165">
        <f>P20</f>
        <v>0</v>
      </c>
      <c r="O9" s="165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A26</f>
        <v xml:space="preserve">Tāme sastādīta 2020.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22" t="s">
        <v>23</v>
      </c>
      <c r="B12" s="160" t="s">
        <v>40</v>
      </c>
      <c r="C12" s="156" t="s">
        <v>41</v>
      </c>
      <c r="D12" s="163" t="s">
        <v>42</v>
      </c>
      <c r="E12" s="146" t="s">
        <v>43</v>
      </c>
      <c r="F12" s="155" t="s">
        <v>44</v>
      </c>
      <c r="G12" s="156"/>
      <c r="H12" s="156"/>
      <c r="I12" s="156"/>
      <c r="J12" s="156"/>
      <c r="K12" s="157"/>
      <c r="L12" s="155" t="s">
        <v>45</v>
      </c>
      <c r="M12" s="156"/>
      <c r="N12" s="156"/>
      <c r="O12" s="156"/>
      <c r="P12" s="157"/>
    </row>
    <row r="13" spans="1:16" ht="126.75" customHeight="1" thickBot="1" x14ac:dyDescent="0.25">
      <c r="A13" s="159"/>
      <c r="B13" s="161"/>
      <c r="C13" s="162"/>
      <c r="D13" s="164"/>
      <c r="E13" s="147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x14ac:dyDescent="0.2">
      <c r="A14" s="58">
        <v>1</v>
      </c>
      <c r="B14" s="59" t="s">
        <v>66</v>
      </c>
      <c r="C14" s="60" t="s">
        <v>195</v>
      </c>
      <c r="D14" s="61" t="s">
        <v>85</v>
      </c>
      <c r="E14" s="64">
        <v>10</v>
      </c>
      <c r="F14" s="65"/>
      <c r="G14" s="62"/>
      <c r="H14" s="62">
        <f>ROUND(F14*G14,2)</f>
        <v>0</v>
      </c>
      <c r="I14" s="62"/>
      <c r="J14" s="62"/>
      <c r="K14" s="63">
        <f>SUM(H14:J14)</f>
        <v>0</v>
      </c>
      <c r="L14" s="65">
        <f>ROUND(E14*F14,2)</f>
        <v>0</v>
      </c>
      <c r="M14" s="62">
        <f>ROUND(H14*E14,2)</f>
        <v>0</v>
      </c>
      <c r="N14" s="62">
        <f>ROUND(I14*E14,2)</f>
        <v>0</v>
      </c>
      <c r="O14" s="62">
        <f>ROUND(J14*E14,2)</f>
        <v>0</v>
      </c>
      <c r="P14" s="63">
        <f>SUM(M14:O14)</f>
        <v>0</v>
      </c>
    </row>
    <row r="15" spans="1:16" ht="22.5" x14ac:dyDescent="0.2">
      <c r="A15" s="35">
        <v>2</v>
      </c>
      <c r="B15" s="36" t="s">
        <v>66</v>
      </c>
      <c r="C15" s="43" t="s">
        <v>239</v>
      </c>
      <c r="D15" s="22" t="s">
        <v>68</v>
      </c>
      <c r="E15" s="64">
        <v>110</v>
      </c>
      <c r="F15" s="65"/>
      <c r="G15" s="62"/>
      <c r="H15" s="44">
        <f t="shared" ref="H15:H19" si="0">ROUND(F15*G15,2)</f>
        <v>0</v>
      </c>
      <c r="I15" s="62"/>
      <c r="J15" s="62"/>
      <c r="K15" s="45">
        <f t="shared" ref="K15:K19" si="1">SUM(H15:J15)</f>
        <v>0</v>
      </c>
      <c r="L15" s="46">
        <f t="shared" ref="L15:L19" si="2">ROUND(E15*F15,2)</f>
        <v>0</v>
      </c>
      <c r="M15" s="44">
        <f t="shared" ref="M15:M19" si="3">ROUND(H15*E15,2)</f>
        <v>0</v>
      </c>
      <c r="N15" s="44">
        <f t="shared" ref="N15:N19" si="4">ROUND(I15*E15,2)</f>
        <v>0</v>
      </c>
      <c r="O15" s="44">
        <f t="shared" ref="O15:O19" si="5">ROUND(J15*E15,2)</f>
        <v>0</v>
      </c>
      <c r="P15" s="45">
        <f t="shared" ref="P15:P19" si="6">SUM(M15:O15)</f>
        <v>0</v>
      </c>
    </row>
    <row r="16" spans="1:16" x14ac:dyDescent="0.2">
      <c r="A16" s="35">
        <v>3</v>
      </c>
      <c r="B16" s="36" t="s">
        <v>66</v>
      </c>
      <c r="C16" s="43" t="s">
        <v>240</v>
      </c>
      <c r="D16" s="22" t="s">
        <v>105</v>
      </c>
      <c r="E16" s="64">
        <v>50</v>
      </c>
      <c r="F16" s="65"/>
      <c r="G16" s="62"/>
      <c r="H16" s="44">
        <f t="shared" si="0"/>
        <v>0</v>
      </c>
      <c r="I16" s="62"/>
      <c r="J16" s="62"/>
      <c r="K16" s="45">
        <f t="shared" si="1"/>
        <v>0</v>
      </c>
      <c r="L16" s="46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ht="22.5" x14ac:dyDescent="0.2">
      <c r="A17" s="35">
        <v>4</v>
      </c>
      <c r="B17" s="36" t="s">
        <v>66</v>
      </c>
      <c r="C17" s="43" t="s">
        <v>241</v>
      </c>
      <c r="D17" s="22" t="s">
        <v>72</v>
      </c>
      <c r="E17" s="64">
        <v>260</v>
      </c>
      <c r="F17" s="65"/>
      <c r="G17" s="62"/>
      <c r="H17" s="44">
        <f t="shared" si="0"/>
        <v>0</v>
      </c>
      <c r="I17" s="62"/>
      <c r="J17" s="62"/>
      <c r="K17" s="45">
        <f t="shared" si="1"/>
        <v>0</v>
      </c>
      <c r="L17" s="46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ht="22.5" x14ac:dyDescent="0.2">
      <c r="A18" s="35">
        <v>5</v>
      </c>
      <c r="B18" s="36" t="s">
        <v>66</v>
      </c>
      <c r="C18" s="43" t="s">
        <v>242</v>
      </c>
      <c r="D18" s="22" t="s">
        <v>70</v>
      </c>
      <c r="E18" s="64">
        <v>10</v>
      </c>
      <c r="F18" s="65"/>
      <c r="G18" s="62"/>
      <c r="H18" s="44">
        <f t="shared" si="0"/>
        <v>0</v>
      </c>
      <c r="I18" s="62"/>
      <c r="J18" s="62"/>
      <c r="K18" s="45">
        <f t="shared" si="1"/>
        <v>0</v>
      </c>
      <c r="L18" s="46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ht="23.25" thickBot="1" x14ac:dyDescent="0.25">
      <c r="A19" s="35">
        <v>6</v>
      </c>
      <c r="B19" s="36" t="s">
        <v>66</v>
      </c>
      <c r="C19" s="43" t="s">
        <v>243</v>
      </c>
      <c r="D19" s="22" t="s">
        <v>72</v>
      </c>
      <c r="E19" s="64">
        <v>260</v>
      </c>
      <c r="F19" s="65"/>
      <c r="G19" s="62"/>
      <c r="H19" s="44">
        <f t="shared" si="0"/>
        <v>0</v>
      </c>
      <c r="I19" s="62"/>
      <c r="J19" s="62"/>
      <c r="K19" s="45">
        <f t="shared" si="1"/>
        <v>0</v>
      </c>
      <c r="L19" s="46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ht="12" thickBot="1" x14ac:dyDescent="0.25">
      <c r="A20" s="149" t="s">
        <v>196</v>
      </c>
      <c r="B20" s="150"/>
      <c r="C20" s="150"/>
      <c r="D20" s="150"/>
      <c r="E20" s="150"/>
      <c r="F20" s="150"/>
      <c r="G20" s="150"/>
      <c r="H20" s="150"/>
      <c r="I20" s="150"/>
      <c r="J20" s="150"/>
      <c r="K20" s="151"/>
      <c r="L20" s="66">
        <f>SUM(L14:L19)</f>
        <v>0</v>
      </c>
      <c r="M20" s="67">
        <f>SUM(M14:M19)</f>
        <v>0</v>
      </c>
      <c r="N20" s="67">
        <f>SUM(N14:N19)</f>
        <v>0</v>
      </c>
      <c r="O20" s="67">
        <f>SUM(O14:O19)</f>
        <v>0</v>
      </c>
      <c r="P20" s="68">
        <f>SUM(P14:P19)</f>
        <v>0</v>
      </c>
    </row>
    <row r="21" spans="1:16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</row>
    <row r="22" spans="1:16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6" x14ac:dyDescent="0.2">
      <c r="A23" s="1" t="s">
        <v>14</v>
      </c>
      <c r="B23" s="15"/>
      <c r="C23" s="148">
        <f>'Kops a'!C30:H30</f>
        <v>0</v>
      </c>
      <c r="D23" s="148"/>
      <c r="E23" s="148"/>
      <c r="F23" s="148"/>
      <c r="G23" s="148"/>
      <c r="H23" s="148"/>
      <c r="I23" s="15"/>
      <c r="J23" s="15"/>
      <c r="K23" s="15"/>
      <c r="L23" s="15"/>
      <c r="M23" s="15"/>
      <c r="N23" s="15"/>
      <c r="O23" s="15"/>
      <c r="P23" s="15"/>
    </row>
    <row r="24" spans="1:16" x14ac:dyDescent="0.2">
      <c r="A24" s="15"/>
      <c r="B24" s="15"/>
      <c r="C24" s="100" t="s">
        <v>15</v>
      </c>
      <c r="D24" s="100"/>
      <c r="E24" s="100"/>
      <c r="F24" s="100"/>
      <c r="G24" s="100"/>
      <c r="H24" s="100"/>
      <c r="I24" s="15"/>
      <c r="J24" s="15"/>
      <c r="K24" s="15"/>
      <c r="L24" s="15"/>
      <c r="M24" s="15"/>
      <c r="N24" s="15"/>
      <c r="O24" s="15"/>
      <c r="P24" s="15"/>
    </row>
    <row r="25" spans="1:16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</row>
    <row r="26" spans="1:16" x14ac:dyDescent="0.2">
      <c r="A26" s="81" t="str">
        <f>'Kops a'!A33</f>
        <v xml:space="preserve">Tāme sastādīta 2020. gada </v>
      </c>
      <c r="B26" s="82"/>
      <c r="C26" s="82"/>
      <c r="D26" s="82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6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1:16" x14ac:dyDescent="0.2">
      <c r="A28" s="1" t="s">
        <v>37</v>
      </c>
      <c r="B28" s="15"/>
      <c r="C28" s="148">
        <f>'Kops a'!C35:H35</f>
        <v>0</v>
      </c>
      <c r="D28" s="148"/>
      <c r="E28" s="148"/>
      <c r="F28" s="148"/>
      <c r="G28" s="148"/>
      <c r="H28" s="148"/>
      <c r="I28" s="15"/>
      <c r="J28" s="15"/>
      <c r="K28" s="15"/>
      <c r="L28" s="15"/>
      <c r="M28" s="15"/>
      <c r="N28" s="15"/>
      <c r="O28" s="15"/>
      <c r="P28" s="15"/>
    </row>
    <row r="29" spans="1:16" x14ac:dyDescent="0.2">
      <c r="A29" s="15"/>
      <c r="B29" s="15"/>
      <c r="C29" s="100" t="s">
        <v>15</v>
      </c>
      <c r="D29" s="100"/>
      <c r="E29" s="100"/>
      <c r="F29" s="100"/>
      <c r="G29" s="100"/>
      <c r="H29" s="100"/>
      <c r="I29" s="15"/>
      <c r="J29" s="15"/>
      <c r="K29" s="15"/>
      <c r="L29" s="15"/>
      <c r="M29" s="15"/>
      <c r="N29" s="15"/>
      <c r="O29" s="15"/>
      <c r="P29" s="15"/>
    </row>
    <row r="30" spans="1:16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x14ac:dyDescent="0.2">
      <c r="A31" s="81" t="s">
        <v>54</v>
      </c>
      <c r="B31" s="82"/>
      <c r="C31" s="86">
        <f>'Kops a'!C38</f>
        <v>0</v>
      </c>
      <c r="D31" s="47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6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2:2" ht="13.5" x14ac:dyDescent="0.2">
      <c r="B33" s="90" t="s">
        <v>57</v>
      </c>
    </row>
    <row r="34" spans="2:2" ht="12" x14ac:dyDescent="0.2">
      <c r="B34" s="91" t="s">
        <v>58</v>
      </c>
    </row>
    <row r="35" spans="2:2" ht="12" x14ac:dyDescent="0.2">
      <c r="B35" s="91" t="s">
        <v>59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29:H29"/>
    <mergeCell ref="C4:I4"/>
    <mergeCell ref="F12:K12"/>
    <mergeCell ref="A9:F9"/>
    <mergeCell ref="J9:M9"/>
    <mergeCell ref="D8:L8"/>
    <mergeCell ref="A20:K20"/>
    <mergeCell ref="C23:H23"/>
    <mergeCell ref="C24:H24"/>
    <mergeCell ref="C28:H28"/>
  </mergeCells>
  <conditionalFormatting sqref="A15:B19 I15:J19 D15:G19">
    <cfRule type="cellIs" dxfId="88" priority="26" operator="equal">
      <formula>0</formula>
    </cfRule>
  </conditionalFormatting>
  <conditionalFormatting sqref="N9:O9">
    <cfRule type="cellIs" dxfId="87" priority="25" operator="equal">
      <formula>0</formula>
    </cfRule>
  </conditionalFormatting>
  <conditionalFormatting sqref="A9:F9">
    <cfRule type="containsText" dxfId="86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85" priority="22" operator="equal">
      <formula>0</formula>
    </cfRule>
  </conditionalFormatting>
  <conditionalFormatting sqref="O10">
    <cfRule type="cellIs" dxfId="84" priority="21" operator="equal">
      <formula>"20__. gada __. _________"</formula>
    </cfRule>
  </conditionalFormatting>
  <conditionalFormatting sqref="A20:K20">
    <cfRule type="containsText" dxfId="83" priority="20" operator="containsText" text="Tiešās izmaksas kopā, t. sk. darba devēja sociālais nodoklis __.__% ">
      <formula>NOT(ISERROR(SEARCH("Tiešās izmaksas kopā, t. sk. darba devēja sociālais nodoklis __.__% ",A20)))</formula>
    </cfRule>
  </conditionalFormatting>
  <conditionalFormatting sqref="H14:H19 K14:P19 L20:P20">
    <cfRule type="cellIs" dxfId="82" priority="15" operator="equal">
      <formula>0</formula>
    </cfRule>
  </conditionalFormatting>
  <conditionalFormatting sqref="C4:I4">
    <cfRule type="cellIs" dxfId="81" priority="14" operator="equal">
      <formula>0</formula>
    </cfRule>
  </conditionalFormatting>
  <conditionalFormatting sqref="C15:C19">
    <cfRule type="cellIs" dxfId="80" priority="13" operator="equal">
      <formula>0</formula>
    </cfRule>
  </conditionalFormatting>
  <conditionalFormatting sqref="D5:L8">
    <cfRule type="cellIs" dxfId="79" priority="11" operator="equal">
      <formula>0</formula>
    </cfRule>
  </conditionalFormatting>
  <conditionalFormatting sqref="A14:B14 D14:G14">
    <cfRule type="cellIs" dxfId="78" priority="10" operator="equal">
      <formula>0</formula>
    </cfRule>
  </conditionalFormatting>
  <conditionalFormatting sqref="C14">
    <cfRule type="cellIs" dxfId="77" priority="9" operator="equal">
      <formula>0</formula>
    </cfRule>
  </conditionalFormatting>
  <conditionalFormatting sqref="I14:J14">
    <cfRule type="cellIs" dxfId="76" priority="8" operator="equal">
      <formula>0</formula>
    </cfRule>
  </conditionalFormatting>
  <conditionalFormatting sqref="P10">
    <cfRule type="cellIs" dxfId="75" priority="7" operator="equal">
      <formula>"20__. gada __. _________"</formula>
    </cfRule>
  </conditionalFormatting>
  <conditionalFormatting sqref="C28:H28">
    <cfRule type="cellIs" dxfId="74" priority="4" operator="equal">
      <formula>0</formula>
    </cfRule>
  </conditionalFormatting>
  <conditionalFormatting sqref="C23:H23">
    <cfRule type="cellIs" dxfId="73" priority="3" operator="equal">
      <formula>0</formula>
    </cfRule>
  </conditionalFormatting>
  <conditionalFormatting sqref="C28:H28 C31 C23:H23">
    <cfRule type="cellIs" dxfId="72" priority="2" operator="equal">
      <formula>0</formula>
    </cfRule>
  </conditionalFormatting>
  <conditionalFormatting sqref="D1">
    <cfRule type="cellIs" dxfId="7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422C369-7259-49E7-A89B-9D562DEE2E41}">
            <xm:f>NOT(ISERROR(SEARCH("Tāme sastādīta ____. gada ___. ______________",A26)))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A26</xm:sqref>
        </x14:conditionalFormatting>
        <x14:conditionalFormatting xmlns:xm="http://schemas.microsoft.com/office/excel/2006/main">
          <x14:cfRule type="containsText" priority="5" operator="containsText" id="{D859E3E6-089F-4F16-889A-98EF63E5F3AC}">
            <xm:f>NOT(ISERROR(SEARCH("Sertifikāta Nr. _________________________________",A31)))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8857-FD48-43A0-80FF-65F492627F37}">
  <sheetPr codeName="Sheet6">
    <pageSetUpPr fitToPage="1"/>
  </sheetPr>
  <dimension ref="A1:P62"/>
  <sheetViews>
    <sheetView view="pageBreakPreview" zoomScale="85" zoomScaleNormal="100" zoomScaleSheetLayoutView="85" workbookViewId="0">
      <selection activeCell="C63" sqref="C63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a'!A18</f>
        <v>4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152" t="s">
        <v>244</v>
      </c>
      <c r="D2" s="152"/>
      <c r="E2" s="152"/>
      <c r="F2" s="152"/>
      <c r="G2" s="152"/>
      <c r="H2" s="152"/>
      <c r="I2" s="152"/>
      <c r="J2" s="26"/>
    </row>
    <row r="3" spans="1:16" x14ac:dyDescent="0.2">
      <c r="A3" s="27"/>
      <c r="B3" s="27"/>
      <c r="C3" s="143" t="s">
        <v>17</v>
      </c>
      <c r="D3" s="143"/>
      <c r="E3" s="143"/>
      <c r="F3" s="143"/>
      <c r="G3" s="143"/>
      <c r="H3" s="143"/>
      <c r="I3" s="143"/>
      <c r="J3" s="27"/>
    </row>
    <row r="4" spans="1:16" x14ac:dyDescent="0.2">
      <c r="A4" s="27"/>
      <c r="B4" s="27"/>
      <c r="C4" s="153" t="s">
        <v>52</v>
      </c>
      <c r="D4" s="153"/>
      <c r="E4" s="153"/>
      <c r="F4" s="153"/>
      <c r="G4" s="153"/>
      <c r="H4" s="153"/>
      <c r="I4" s="153"/>
      <c r="J4" s="27"/>
    </row>
    <row r="5" spans="1:16" x14ac:dyDescent="0.2">
      <c r="A5" s="20"/>
      <c r="B5" s="20"/>
      <c r="C5" s="24" t="s">
        <v>5</v>
      </c>
      <c r="D5" s="166" t="str">
        <f>'Kops a'!D6</f>
        <v>Daudzdzīvokļu dzīvojamā ēka</v>
      </c>
      <c r="E5" s="166"/>
      <c r="F5" s="166"/>
      <c r="G5" s="166"/>
      <c r="H5" s="166"/>
      <c r="I5" s="166"/>
      <c r="J5" s="166"/>
      <c r="K5" s="166"/>
      <c r="L5" s="166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166" t="str">
        <f>'Kops a'!D7</f>
        <v>Dzīvojamas ēkas fasādes vienkāršota atjaunošana</v>
      </c>
      <c r="E6" s="166"/>
      <c r="F6" s="166"/>
      <c r="G6" s="166"/>
      <c r="H6" s="166"/>
      <c r="I6" s="166"/>
      <c r="J6" s="166"/>
      <c r="K6" s="166"/>
      <c r="L6" s="166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166" t="str">
        <f>'Kops a'!D8</f>
        <v>Piltenes iela 5, Liepāja</v>
      </c>
      <c r="E7" s="166"/>
      <c r="F7" s="166"/>
      <c r="G7" s="166"/>
      <c r="H7" s="166"/>
      <c r="I7" s="166"/>
      <c r="J7" s="166"/>
      <c r="K7" s="166"/>
      <c r="L7" s="166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166" t="str">
        <f>'Kops a'!D9</f>
        <v>EA-80-16</v>
      </c>
      <c r="E8" s="166"/>
      <c r="F8" s="166"/>
      <c r="G8" s="166"/>
      <c r="H8" s="166"/>
      <c r="I8" s="166"/>
      <c r="J8" s="166"/>
      <c r="K8" s="166"/>
      <c r="L8" s="166"/>
      <c r="M8" s="15"/>
      <c r="N8" s="15"/>
      <c r="O8" s="15"/>
      <c r="P8" s="15"/>
    </row>
    <row r="9" spans="1:16" ht="11.25" customHeight="1" x14ac:dyDescent="0.2">
      <c r="A9" s="154" t="s">
        <v>198</v>
      </c>
      <c r="B9" s="154"/>
      <c r="C9" s="154"/>
      <c r="D9" s="154"/>
      <c r="E9" s="154"/>
      <c r="F9" s="154"/>
      <c r="G9" s="28"/>
      <c r="H9" s="28"/>
      <c r="I9" s="28"/>
      <c r="J9" s="158" t="s">
        <v>39</v>
      </c>
      <c r="K9" s="158"/>
      <c r="L9" s="158"/>
      <c r="M9" s="158"/>
      <c r="N9" s="165">
        <f>P47</f>
        <v>0</v>
      </c>
      <c r="O9" s="165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A53</f>
        <v xml:space="preserve">Tāme sastādīta 2020.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22" t="s">
        <v>23</v>
      </c>
      <c r="B12" s="160" t="s">
        <v>40</v>
      </c>
      <c r="C12" s="156" t="s">
        <v>41</v>
      </c>
      <c r="D12" s="163" t="s">
        <v>42</v>
      </c>
      <c r="E12" s="146" t="s">
        <v>43</v>
      </c>
      <c r="F12" s="155" t="s">
        <v>44</v>
      </c>
      <c r="G12" s="156"/>
      <c r="H12" s="156"/>
      <c r="I12" s="156"/>
      <c r="J12" s="156"/>
      <c r="K12" s="157"/>
      <c r="L12" s="155" t="s">
        <v>45</v>
      </c>
      <c r="M12" s="156"/>
      <c r="N12" s="156"/>
      <c r="O12" s="156"/>
      <c r="P12" s="157"/>
    </row>
    <row r="13" spans="1:16" ht="126.75" customHeight="1" thickBot="1" x14ac:dyDescent="0.25">
      <c r="A13" s="159"/>
      <c r="B13" s="161"/>
      <c r="C13" s="162"/>
      <c r="D13" s="164"/>
      <c r="E13" s="147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x14ac:dyDescent="0.2">
      <c r="A14" s="58">
        <v>1</v>
      </c>
      <c r="B14" s="59" t="s">
        <v>66</v>
      </c>
      <c r="C14" s="60" t="s">
        <v>245</v>
      </c>
      <c r="D14" s="61" t="s">
        <v>85</v>
      </c>
      <c r="E14" s="64">
        <v>20</v>
      </c>
      <c r="F14" s="65"/>
      <c r="G14" s="62"/>
      <c r="H14" s="62">
        <f>ROUND(F14*G14,2)</f>
        <v>0</v>
      </c>
      <c r="I14" s="62"/>
      <c r="J14" s="62"/>
      <c r="K14" s="63">
        <f>SUM(H14:J14)</f>
        <v>0</v>
      </c>
      <c r="L14" s="65">
        <f>ROUND(E14*F14,2)</f>
        <v>0</v>
      </c>
      <c r="M14" s="62">
        <f>ROUND(H14*E14,2)</f>
        <v>0</v>
      </c>
      <c r="N14" s="62">
        <f>ROUND(I14*E14,2)</f>
        <v>0</v>
      </c>
      <c r="O14" s="62">
        <f>ROUND(J14*E14,2)</f>
        <v>0</v>
      </c>
      <c r="P14" s="63">
        <f>SUM(M14:O14)</f>
        <v>0</v>
      </c>
    </row>
    <row r="15" spans="1:16" x14ac:dyDescent="0.2">
      <c r="A15" s="35">
        <v>2</v>
      </c>
      <c r="B15" s="36" t="s">
        <v>66</v>
      </c>
      <c r="C15" s="43" t="s">
        <v>246</v>
      </c>
      <c r="D15" s="22" t="s">
        <v>85</v>
      </c>
      <c r="E15" s="64">
        <v>120</v>
      </c>
      <c r="F15" s="65"/>
      <c r="G15" s="62"/>
      <c r="H15" s="44">
        <f t="shared" ref="H15:H46" si="0">ROUND(F15*G15,2)</f>
        <v>0</v>
      </c>
      <c r="I15" s="62"/>
      <c r="J15" s="62"/>
      <c r="K15" s="45">
        <f t="shared" ref="K15:K46" si="1">SUM(H15:J15)</f>
        <v>0</v>
      </c>
      <c r="L15" s="46">
        <f t="shared" ref="L15:L46" si="2">ROUND(E15*F15,2)</f>
        <v>0</v>
      </c>
      <c r="M15" s="44">
        <f t="shared" ref="M15:M46" si="3">ROUND(H15*E15,2)</f>
        <v>0</v>
      </c>
      <c r="N15" s="44">
        <f t="shared" ref="N15:N46" si="4">ROUND(I15*E15,2)</f>
        <v>0</v>
      </c>
      <c r="O15" s="44">
        <f t="shared" ref="O15:O46" si="5">ROUND(J15*E15,2)</f>
        <v>0</v>
      </c>
      <c r="P15" s="45">
        <f t="shared" ref="P15:P46" si="6">SUM(M15:O15)</f>
        <v>0</v>
      </c>
    </row>
    <row r="16" spans="1:16" ht="22.5" x14ac:dyDescent="0.2">
      <c r="A16" s="35">
        <v>3</v>
      </c>
      <c r="B16" s="36" t="s">
        <v>66</v>
      </c>
      <c r="C16" s="43" t="s">
        <v>247</v>
      </c>
      <c r="D16" s="22" t="s">
        <v>72</v>
      </c>
      <c r="E16" s="64">
        <v>2.5</v>
      </c>
      <c r="F16" s="65"/>
      <c r="G16" s="62"/>
      <c r="H16" s="44">
        <f t="shared" si="0"/>
        <v>0</v>
      </c>
      <c r="I16" s="62"/>
      <c r="J16" s="62"/>
      <c r="K16" s="45">
        <f t="shared" si="1"/>
        <v>0</v>
      </c>
      <c r="L16" s="46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x14ac:dyDescent="0.2">
      <c r="A17" s="35">
        <v>4</v>
      </c>
      <c r="B17" s="36" t="s">
        <v>66</v>
      </c>
      <c r="C17" s="43" t="s">
        <v>248</v>
      </c>
      <c r="D17" s="22" t="s">
        <v>85</v>
      </c>
      <c r="E17" s="64">
        <v>1</v>
      </c>
      <c r="F17" s="65"/>
      <c r="G17" s="62"/>
      <c r="H17" s="44">
        <f t="shared" si="0"/>
        <v>0</v>
      </c>
      <c r="I17" s="62"/>
      <c r="J17" s="62"/>
      <c r="K17" s="45">
        <f t="shared" si="1"/>
        <v>0</v>
      </c>
      <c r="L17" s="46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ht="33.75" x14ac:dyDescent="0.2">
      <c r="A18" s="35">
        <v>5</v>
      </c>
      <c r="B18" s="36" t="s">
        <v>66</v>
      </c>
      <c r="C18" s="43" t="s">
        <v>249</v>
      </c>
      <c r="D18" s="22" t="s">
        <v>85</v>
      </c>
      <c r="E18" s="64">
        <v>0.2</v>
      </c>
      <c r="F18" s="65"/>
      <c r="G18" s="62"/>
      <c r="H18" s="44">
        <f t="shared" si="0"/>
        <v>0</v>
      </c>
      <c r="I18" s="62"/>
      <c r="J18" s="62"/>
      <c r="K18" s="45">
        <f t="shared" si="1"/>
        <v>0</v>
      </c>
      <c r="L18" s="46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x14ac:dyDescent="0.2">
      <c r="A19" s="35">
        <v>6</v>
      </c>
      <c r="B19" s="36" t="s">
        <v>66</v>
      </c>
      <c r="C19" s="43" t="s">
        <v>250</v>
      </c>
      <c r="D19" s="22" t="s">
        <v>102</v>
      </c>
      <c r="E19" s="64">
        <v>1</v>
      </c>
      <c r="F19" s="65"/>
      <c r="G19" s="62"/>
      <c r="H19" s="44">
        <f t="shared" si="0"/>
        <v>0</v>
      </c>
      <c r="I19" s="62"/>
      <c r="J19" s="62"/>
      <c r="K19" s="45">
        <f t="shared" si="1"/>
        <v>0</v>
      </c>
      <c r="L19" s="46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x14ac:dyDescent="0.2">
      <c r="A20" s="35" t="s">
        <v>202</v>
      </c>
      <c r="B20" s="36"/>
      <c r="C20" s="43" t="s">
        <v>251</v>
      </c>
      <c r="D20" s="22" t="s">
        <v>87</v>
      </c>
      <c r="E20" s="64">
        <v>71.820000000000007</v>
      </c>
      <c r="F20" s="65"/>
      <c r="G20" s="62"/>
      <c r="H20" s="44">
        <f t="shared" si="0"/>
        <v>0</v>
      </c>
      <c r="I20" s="62"/>
      <c r="J20" s="62"/>
      <c r="K20" s="45">
        <f t="shared" si="1"/>
        <v>0</v>
      </c>
      <c r="L20" s="46">
        <f t="shared" si="2"/>
        <v>0</v>
      </c>
      <c r="M20" s="44">
        <f t="shared" si="3"/>
        <v>0</v>
      </c>
      <c r="N20" s="44">
        <f t="shared" si="4"/>
        <v>0</v>
      </c>
      <c r="O20" s="44">
        <f t="shared" si="5"/>
        <v>0</v>
      </c>
      <c r="P20" s="45">
        <f t="shared" si="6"/>
        <v>0</v>
      </c>
    </row>
    <row r="21" spans="1:16" x14ac:dyDescent="0.2">
      <c r="A21" s="35" t="s">
        <v>202</v>
      </c>
      <c r="B21" s="36"/>
      <c r="C21" s="43" t="s">
        <v>252</v>
      </c>
      <c r="D21" s="22" t="s">
        <v>74</v>
      </c>
      <c r="E21" s="64">
        <v>21</v>
      </c>
      <c r="F21" s="65"/>
      <c r="G21" s="62"/>
      <c r="H21" s="44">
        <f t="shared" si="0"/>
        <v>0</v>
      </c>
      <c r="I21" s="62"/>
      <c r="J21" s="62"/>
      <c r="K21" s="45">
        <f t="shared" si="1"/>
        <v>0</v>
      </c>
      <c r="L21" s="46">
        <f t="shared" si="2"/>
        <v>0</v>
      </c>
      <c r="M21" s="44">
        <f t="shared" si="3"/>
        <v>0</v>
      </c>
      <c r="N21" s="44">
        <f t="shared" si="4"/>
        <v>0</v>
      </c>
      <c r="O21" s="44">
        <f t="shared" si="5"/>
        <v>0</v>
      </c>
      <c r="P21" s="45">
        <f t="shared" si="6"/>
        <v>0</v>
      </c>
    </row>
    <row r="22" spans="1:16" x14ac:dyDescent="0.2">
      <c r="A22" s="35" t="s">
        <v>202</v>
      </c>
      <c r="B22" s="36"/>
      <c r="C22" s="43" t="s">
        <v>253</v>
      </c>
      <c r="D22" s="22"/>
      <c r="E22" s="64"/>
      <c r="F22" s="65"/>
      <c r="G22" s="62"/>
      <c r="H22" s="44">
        <f t="shared" si="0"/>
        <v>0</v>
      </c>
      <c r="I22" s="62"/>
      <c r="J22" s="62"/>
      <c r="K22" s="45">
        <f t="shared" si="1"/>
        <v>0</v>
      </c>
      <c r="L22" s="46">
        <f t="shared" si="2"/>
        <v>0</v>
      </c>
      <c r="M22" s="44">
        <f t="shared" si="3"/>
        <v>0</v>
      </c>
      <c r="N22" s="44">
        <f t="shared" si="4"/>
        <v>0</v>
      </c>
      <c r="O22" s="44">
        <f t="shared" si="5"/>
        <v>0</v>
      </c>
      <c r="P22" s="45">
        <f t="shared" si="6"/>
        <v>0</v>
      </c>
    </row>
    <row r="23" spans="1:16" x14ac:dyDescent="0.2">
      <c r="A23" s="35" t="s">
        <v>202</v>
      </c>
      <c r="B23" s="36"/>
      <c r="C23" s="43" t="s">
        <v>254</v>
      </c>
      <c r="D23" s="22" t="s">
        <v>87</v>
      </c>
      <c r="E23" s="64">
        <v>9.7199999999999989</v>
      </c>
      <c r="F23" s="65"/>
      <c r="G23" s="62"/>
      <c r="H23" s="44">
        <f t="shared" si="0"/>
        <v>0</v>
      </c>
      <c r="I23" s="62"/>
      <c r="J23" s="62"/>
      <c r="K23" s="45">
        <f t="shared" si="1"/>
        <v>0</v>
      </c>
      <c r="L23" s="46">
        <f t="shared" si="2"/>
        <v>0</v>
      </c>
      <c r="M23" s="44">
        <f t="shared" si="3"/>
        <v>0</v>
      </c>
      <c r="N23" s="44">
        <f t="shared" si="4"/>
        <v>0</v>
      </c>
      <c r="O23" s="44">
        <f t="shared" si="5"/>
        <v>0</v>
      </c>
      <c r="P23" s="45">
        <f t="shared" si="6"/>
        <v>0</v>
      </c>
    </row>
    <row r="24" spans="1:16" x14ac:dyDescent="0.2">
      <c r="A24" s="35" t="s">
        <v>202</v>
      </c>
      <c r="B24" s="36"/>
      <c r="C24" s="43" t="s">
        <v>255</v>
      </c>
      <c r="D24" s="22" t="s">
        <v>87</v>
      </c>
      <c r="E24" s="64">
        <v>2.1776399999999998</v>
      </c>
      <c r="F24" s="65"/>
      <c r="G24" s="62"/>
      <c r="H24" s="44">
        <f t="shared" si="0"/>
        <v>0</v>
      </c>
      <c r="I24" s="62"/>
      <c r="J24" s="62"/>
      <c r="K24" s="45">
        <f t="shared" si="1"/>
        <v>0</v>
      </c>
      <c r="L24" s="46">
        <f t="shared" si="2"/>
        <v>0</v>
      </c>
      <c r="M24" s="44">
        <f t="shared" si="3"/>
        <v>0</v>
      </c>
      <c r="N24" s="44">
        <f t="shared" si="4"/>
        <v>0</v>
      </c>
      <c r="O24" s="44">
        <f t="shared" si="5"/>
        <v>0</v>
      </c>
      <c r="P24" s="45">
        <f t="shared" si="6"/>
        <v>0</v>
      </c>
    </row>
    <row r="25" spans="1:16" x14ac:dyDescent="0.2">
      <c r="A25" s="35" t="s">
        <v>202</v>
      </c>
      <c r="B25" s="36"/>
      <c r="C25" s="43" t="s">
        <v>256</v>
      </c>
      <c r="D25" s="22" t="s">
        <v>74</v>
      </c>
      <c r="E25" s="64">
        <v>6</v>
      </c>
      <c r="F25" s="65"/>
      <c r="G25" s="62"/>
      <c r="H25" s="44">
        <f t="shared" si="0"/>
        <v>0</v>
      </c>
      <c r="I25" s="62"/>
      <c r="J25" s="62"/>
      <c r="K25" s="45">
        <f t="shared" si="1"/>
        <v>0</v>
      </c>
      <c r="L25" s="46">
        <f t="shared" si="2"/>
        <v>0</v>
      </c>
      <c r="M25" s="44">
        <f t="shared" si="3"/>
        <v>0</v>
      </c>
      <c r="N25" s="44">
        <f t="shared" si="4"/>
        <v>0</v>
      </c>
      <c r="O25" s="44">
        <f t="shared" si="5"/>
        <v>0</v>
      </c>
      <c r="P25" s="45">
        <f t="shared" si="6"/>
        <v>0</v>
      </c>
    </row>
    <row r="26" spans="1:16" x14ac:dyDescent="0.2">
      <c r="A26" s="35" t="s">
        <v>202</v>
      </c>
      <c r="B26" s="36"/>
      <c r="C26" s="43" t="s">
        <v>257</v>
      </c>
      <c r="D26" s="22"/>
      <c r="E26" s="64"/>
      <c r="F26" s="65"/>
      <c r="G26" s="62"/>
      <c r="H26" s="44">
        <f t="shared" si="0"/>
        <v>0</v>
      </c>
      <c r="I26" s="62"/>
      <c r="J26" s="62"/>
      <c r="K26" s="45">
        <f t="shared" si="1"/>
        <v>0</v>
      </c>
      <c r="L26" s="46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5">
        <f t="shared" si="6"/>
        <v>0</v>
      </c>
    </row>
    <row r="27" spans="1:16" x14ac:dyDescent="0.2">
      <c r="A27" s="35" t="s">
        <v>202</v>
      </c>
      <c r="B27" s="36"/>
      <c r="C27" s="43" t="s">
        <v>258</v>
      </c>
      <c r="D27" s="22" t="s">
        <v>87</v>
      </c>
      <c r="E27" s="64">
        <v>2.8079999999999998</v>
      </c>
      <c r="F27" s="65"/>
      <c r="G27" s="62"/>
      <c r="H27" s="44">
        <f t="shared" si="0"/>
        <v>0</v>
      </c>
      <c r="I27" s="62"/>
      <c r="J27" s="62"/>
      <c r="K27" s="45">
        <f t="shared" si="1"/>
        <v>0</v>
      </c>
      <c r="L27" s="46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5">
        <f t="shared" si="6"/>
        <v>0</v>
      </c>
    </row>
    <row r="28" spans="1:16" x14ac:dyDescent="0.2">
      <c r="A28" s="35" t="s">
        <v>202</v>
      </c>
      <c r="B28" s="36"/>
      <c r="C28" s="43" t="s">
        <v>255</v>
      </c>
      <c r="D28" s="22" t="s">
        <v>87</v>
      </c>
      <c r="E28" s="64">
        <v>2.6510400000000001</v>
      </c>
      <c r="F28" s="65"/>
      <c r="G28" s="62"/>
      <c r="H28" s="44">
        <f t="shared" si="0"/>
        <v>0</v>
      </c>
      <c r="I28" s="62"/>
      <c r="J28" s="62"/>
      <c r="K28" s="45">
        <f t="shared" si="1"/>
        <v>0</v>
      </c>
      <c r="L28" s="46">
        <f t="shared" si="2"/>
        <v>0</v>
      </c>
      <c r="M28" s="44">
        <f t="shared" si="3"/>
        <v>0</v>
      </c>
      <c r="N28" s="44">
        <f t="shared" si="4"/>
        <v>0</v>
      </c>
      <c r="O28" s="44">
        <f t="shared" si="5"/>
        <v>0</v>
      </c>
      <c r="P28" s="45">
        <f t="shared" si="6"/>
        <v>0</v>
      </c>
    </row>
    <row r="29" spans="1:16" x14ac:dyDescent="0.2">
      <c r="A29" s="35" t="s">
        <v>202</v>
      </c>
      <c r="B29" s="36"/>
      <c r="C29" s="43" t="s">
        <v>259</v>
      </c>
      <c r="D29" s="22"/>
      <c r="E29" s="64"/>
      <c r="F29" s="65"/>
      <c r="G29" s="62"/>
      <c r="H29" s="44">
        <f t="shared" si="0"/>
        <v>0</v>
      </c>
      <c r="I29" s="62"/>
      <c r="J29" s="62"/>
      <c r="K29" s="45">
        <f t="shared" si="1"/>
        <v>0</v>
      </c>
      <c r="L29" s="46">
        <f t="shared" si="2"/>
        <v>0</v>
      </c>
      <c r="M29" s="44">
        <f t="shared" si="3"/>
        <v>0</v>
      </c>
      <c r="N29" s="44">
        <f t="shared" si="4"/>
        <v>0</v>
      </c>
      <c r="O29" s="44">
        <f t="shared" si="5"/>
        <v>0</v>
      </c>
      <c r="P29" s="45">
        <f t="shared" si="6"/>
        <v>0</v>
      </c>
    </row>
    <row r="30" spans="1:16" ht="22.5" x14ac:dyDescent="0.2">
      <c r="A30" s="35" t="s">
        <v>202</v>
      </c>
      <c r="B30" s="36"/>
      <c r="C30" s="43" t="s">
        <v>260</v>
      </c>
      <c r="D30" s="22" t="s">
        <v>87</v>
      </c>
      <c r="E30" s="64">
        <v>50.18976</v>
      </c>
      <c r="F30" s="65"/>
      <c r="G30" s="62"/>
      <c r="H30" s="44">
        <f t="shared" si="0"/>
        <v>0</v>
      </c>
      <c r="I30" s="62"/>
      <c r="J30" s="62"/>
      <c r="K30" s="45">
        <f t="shared" si="1"/>
        <v>0</v>
      </c>
      <c r="L30" s="46">
        <f t="shared" si="2"/>
        <v>0</v>
      </c>
      <c r="M30" s="44">
        <f t="shared" si="3"/>
        <v>0</v>
      </c>
      <c r="N30" s="44">
        <f t="shared" si="4"/>
        <v>0</v>
      </c>
      <c r="O30" s="44">
        <f t="shared" si="5"/>
        <v>0</v>
      </c>
      <c r="P30" s="45">
        <f t="shared" si="6"/>
        <v>0</v>
      </c>
    </row>
    <row r="31" spans="1:16" ht="22.5" x14ac:dyDescent="0.2">
      <c r="A31" s="35"/>
      <c r="B31" s="36"/>
      <c r="C31" s="43" t="s">
        <v>261</v>
      </c>
      <c r="D31" s="22" t="s">
        <v>87</v>
      </c>
      <c r="E31" s="64">
        <v>36.451800000000006</v>
      </c>
      <c r="F31" s="65"/>
      <c r="G31" s="62"/>
      <c r="H31" s="44">
        <f t="shared" si="0"/>
        <v>0</v>
      </c>
      <c r="I31" s="62"/>
      <c r="J31" s="62"/>
      <c r="K31" s="45">
        <f t="shared" si="1"/>
        <v>0</v>
      </c>
      <c r="L31" s="46">
        <f t="shared" si="2"/>
        <v>0</v>
      </c>
      <c r="M31" s="44">
        <f t="shared" si="3"/>
        <v>0</v>
      </c>
      <c r="N31" s="44">
        <f t="shared" si="4"/>
        <v>0</v>
      </c>
      <c r="O31" s="44">
        <f t="shared" si="5"/>
        <v>0</v>
      </c>
      <c r="P31" s="45">
        <f t="shared" si="6"/>
        <v>0</v>
      </c>
    </row>
    <row r="32" spans="1:16" x14ac:dyDescent="0.2">
      <c r="A32" s="35">
        <v>7</v>
      </c>
      <c r="B32" s="36" t="s">
        <v>66</v>
      </c>
      <c r="C32" s="43" t="s">
        <v>262</v>
      </c>
      <c r="D32" s="22" t="s">
        <v>72</v>
      </c>
      <c r="E32" s="64">
        <v>18</v>
      </c>
      <c r="F32" s="65"/>
      <c r="G32" s="62"/>
      <c r="H32" s="44">
        <f t="shared" si="0"/>
        <v>0</v>
      </c>
      <c r="I32" s="62"/>
      <c r="J32" s="62"/>
      <c r="K32" s="45">
        <f t="shared" si="1"/>
        <v>0</v>
      </c>
      <c r="L32" s="46">
        <f t="shared" si="2"/>
        <v>0</v>
      </c>
      <c r="M32" s="44">
        <f t="shared" si="3"/>
        <v>0</v>
      </c>
      <c r="N32" s="44">
        <f t="shared" si="4"/>
        <v>0</v>
      </c>
      <c r="O32" s="44">
        <f t="shared" si="5"/>
        <v>0</v>
      </c>
      <c r="P32" s="45">
        <f t="shared" si="6"/>
        <v>0</v>
      </c>
    </row>
    <row r="33" spans="1:16" ht="22.5" x14ac:dyDescent="0.2">
      <c r="A33" s="35">
        <v>8</v>
      </c>
      <c r="B33" s="36" t="s">
        <v>66</v>
      </c>
      <c r="C33" s="43" t="s">
        <v>263</v>
      </c>
      <c r="D33" s="22" t="s">
        <v>74</v>
      </c>
      <c r="E33" s="64">
        <v>3</v>
      </c>
      <c r="F33" s="65"/>
      <c r="G33" s="62"/>
      <c r="H33" s="44">
        <f t="shared" si="0"/>
        <v>0</v>
      </c>
      <c r="I33" s="62"/>
      <c r="J33" s="62"/>
      <c r="K33" s="45">
        <f t="shared" si="1"/>
        <v>0</v>
      </c>
      <c r="L33" s="46">
        <f t="shared" si="2"/>
        <v>0</v>
      </c>
      <c r="M33" s="44">
        <f t="shared" si="3"/>
        <v>0</v>
      </c>
      <c r="N33" s="44">
        <f t="shared" si="4"/>
        <v>0</v>
      </c>
      <c r="O33" s="44">
        <f t="shared" si="5"/>
        <v>0</v>
      </c>
      <c r="P33" s="45">
        <f t="shared" si="6"/>
        <v>0</v>
      </c>
    </row>
    <row r="34" spans="1:16" x14ac:dyDescent="0.2">
      <c r="A34" s="35" t="s">
        <v>202</v>
      </c>
      <c r="B34" s="36"/>
      <c r="C34" s="43" t="s">
        <v>264</v>
      </c>
      <c r="D34" s="22"/>
      <c r="E34" s="64"/>
      <c r="F34" s="65"/>
      <c r="G34" s="62"/>
      <c r="H34" s="44">
        <f t="shared" si="0"/>
        <v>0</v>
      </c>
      <c r="I34" s="62"/>
      <c r="J34" s="62"/>
      <c r="K34" s="45">
        <f t="shared" si="1"/>
        <v>0</v>
      </c>
      <c r="L34" s="46">
        <f t="shared" si="2"/>
        <v>0</v>
      </c>
      <c r="M34" s="44">
        <f t="shared" si="3"/>
        <v>0</v>
      </c>
      <c r="N34" s="44">
        <f t="shared" si="4"/>
        <v>0</v>
      </c>
      <c r="O34" s="44">
        <f t="shared" si="5"/>
        <v>0</v>
      </c>
      <c r="P34" s="45">
        <f t="shared" si="6"/>
        <v>0</v>
      </c>
    </row>
    <row r="35" spans="1:16" x14ac:dyDescent="0.2">
      <c r="A35" s="35">
        <v>9</v>
      </c>
      <c r="B35" s="36" t="s">
        <v>66</v>
      </c>
      <c r="C35" s="43" t="s">
        <v>265</v>
      </c>
      <c r="D35" s="22" t="s">
        <v>72</v>
      </c>
      <c r="E35" s="64">
        <v>40</v>
      </c>
      <c r="F35" s="65"/>
      <c r="G35" s="62"/>
      <c r="H35" s="44">
        <f t="shared" si="0"/>
        <v>0</v>
      </c>
      <c r="I35" s="62"/>
      <c r="J35" s="62"/>
      <c r="K35" s="45">
        <f t="shared" si="1"/>
        <v>0</v>
      </c>
      <c r="L35" s="46">
        <f t="shared" si="2"/>
        <v>0</v>
      </c>
      <c r="M35" s="44">
        <f t="shared" si="3"/>
        <v>0</v>
      </c>
      <c r="N35" s="44">
        <f t="shared" si="4"/>
        <v>0</v>
      </c>
      <c r="O35" s="44">
        <f t="shared" si="5"/>
        <v>0</v>
      </c>
      <c r="P35" s="45">
        <f t="shared" si="6"/>
        <v>0</v>
      </c>
    </row>
    <row r="36" spans="1:16" x14ac:dyDescent="0.2">
      <c r="A36" s="35">
        <v>10</v>
      </c>
      <c r="B36" s="36" t="s">
        <v>66</v>
      </c>
      <c r="C36" s="43" t="s">
        <v>266</v>
      </c>
      <c r="D36" s="22" t="s">
        <v>72</v>
      </c>
      <c r="E36" s="64">
        <v>680</v>
      </c>
      <c r="F36" s="65"/>
      <c r="G36" s="62"/>
      <c r="H36" s="44">
        <f t="shared" si="0"/>
        <v>0</v>
      </c>
      <c r="I36" s="62"/>
      <c r="J36" s="62"/>
      <c r="K36" s="45">
        <f t="shared" si="1"/>
        <v>0</v>
      </c>
      <c r="L36" s="46">
        <f t="shared" si="2"/>
        <v>0</v>
      </c>
      <c r="M36" s="44">
        <f t="shared" si="3"/>
        <v>0</v>
      </c>
      <c r="N36" s="44">
        <f t="shared" si="4"/>
        <v>0</v>
      </c>
      <c r="O36" s="44">
        <f t="shared" si="5"/>
        <v>0</v>
      </c>
      <c r="P36" s="45">
        <f t="shared" si="6"/>
        <v>0</v>
      </c>
    </row>
    <row r="37" spans="1:16" ht="22.5" x14ac:dyDescent="0.2">
      <c r="A37" s="35">
        <v>11</v>
      </c>
      <c r="B37" s="36" t="s">
        <v>66</v>
      </c>
      <c r="C37" s="43" t="s">
        <v>267</v>
      </c>
      <c r="D37" s="22" t="s">
        <v>85</v>
      </c>
      <c r="E37" s="64">
        <v>220</v>
      </c>
      <c r="F37" s="65"/>
      <c r="G37" s="62"/>
      <c r="H37" s="44">
        <f t="shared" si="0"/>
        <v>0</v>
      </c>
      <c r="I37" s="62"/>
      <c r="J37" s="62"/>
      <c r="K37" s="45">
        <f t="shared" si="1"/>
        <v>0</v>
      </c>
      <c r="L37" s="46">
        <f t="shared" si="2"/>
        <v>0</v>
      </c>
      <c r="M37" s="44">
        <f t="shared" si="3"/>
        <v>0</v>
      </c>
      <c r="N37" s="44">
        <f t="shared" si="4"/>
        <v>0</v>
      </c>
      <c r="O37" s="44">
        <f t="shared" si="5"/>
        <v>0</v>
      </c>
      <c r="P37" s="45">
        <f t="shared" si="6"/>
        <v>0</v>
      </c>
    </row>
    <row r="38" spans="1:16" x14ac:dyDescent="0.2">
      <c r="A38" s="35">
        <v>12</v>
      </c>
      <c r="B38" s="36" t="s">
        <v>66</v>
      </c>
      <c r="C38" s="43" t="s">
        <v>268</v>
      </c>
      <c r="D38" s="22" t="s">
        <v>102</v>
      </c>
      <c r="E38" s="64">
        <v>1</v>
      </c>
      <c r="F38" s="65"/>
      <c r="G38" s="62"/>
      <c r="H38" s="44">
        <f t="shared" si="0"/>
        <v>0</v>
      </c>
      <c r="I38" s="62"/>
      <c r="J38" s="62"/>
      <c r="K38" s="45">
        <f t="shared" si="1"/>
        <v>0</v>
      </c>
      <c r="L38" s="46">
        <f t="shared" si="2"/>
        <v>0</v>
      </c>
      <c r="M38" s="44">
        <f t="shared" si="3"/>
        <v>0</v>
      </c>
      <c r="N38" s="44">
        <f t="shared" si="4"/>
        <v>0</v>
      </c>
      <c r="O38" s="44">
        <f t="shared" si="5"/>
        <v>0</v>
      </c>
      <c r="P38" s="45">
        <f t="shared" si="6"/>
        <v>0</v>
      </c>
    </row>
    <row r="39" spans="1:16" x14ac:dyDescent="0.2">
      <c r="A39" s="35" t="s">
        <v>202</v>
      </c>
      <c r="B39" s="36"/>
      <c r="C39" s="43" t="s">
        <v>269</v>
      </c>
      <c r="D39" s="22" t="s">
        <v>85</v>
      </c>
      <c r="E39" s="64">
        <v>1.7437500000000001</v>
      </c>
      <c r="F39" s="65"/>
      <c r="G39" s="62"/>
      <c r="H39" s="44">
        <f t="shared" si="0"/>
        <v>0</v>
      </c>
      <c r="I39" s="62"/>
      <c r="J39" s="62"/>
      <c r="K39" s="45">
        <f t="shared" si="1"/>
        <v>0</v>
      </c>
      <c r="L39" s="46">
        <f t="shared" si="2"/>
        <v>0</v>
      </c>
      <c r="M39" s="44">
        <f t="shared" si="3"/>
        <v>0</v>
      </c>
      <c r="N39" s="44">
        <f t="shared" si="4"/>
        <v>0</v>
      </c>
      <c r="O39" s="44">
        <f t="shared" si="5"/>
        <v>0</v>
      </c>
      <c r="P39" s="45">
        <f t="shared" si="6"/>
        <v>0</v>
      </c>
    </row>
    <row r="40" spans="1:16" x14ac:dyDescent="0.2">
      <c r="A40" s="35" t="s">
        <v>202</v>
      </c>
      <c r="B40" s="36"/>
      <c r="C40" s="43" t="s">
        <v>270</v>
      </c>
      <c r="D40" s="22" t="s">
        <v>85</v>
      </c>
      <c r="E40" s="64">
        <v>4.4249999999999998</v>
      </c>
      <c r="F40" s="65"/>
      <c r="G40" s="62"/>
      <c r="H40" s="44">
        <f t="shared" si="0"/>
        <v>0</v>
      </c>
      <c r="I40" s="62"/>
      <c r="J40" s="62"/>
      <c r="K40" s="45">
        <f t="shared" si="1"/>
        <v>0</v>
      </c>
      <c r="L40" s="46">
        <f t="shared" si="2"/>
        <v>0</v>
      </c>
      <c r="M40" s="44">
        <f t="shared" si="3"/>
        <v>0</v>
      </c>
      <c r="N40" s="44">
        <f t="shared" si="4"/>
        <v>0</v>
      </c>
      <c r="O40" s="44">
        <f t="shared" si="5"/>
        <v>0</v>
      </c>
      <c r="P40" s="45">
        <f t="shared" si="6"/>
        <v>0</v>
      </c>
    </row>
    <row r="41" spans="1:16" ht="22.5" x14ac:dyDescent="0.2">
      <c r="A41" s="35">
        <v>13</v>
      </c>
      <c r="B41" s="36" t="s">
        <v>66</v>
      </c>
      <c r="C41" s="43" t="s">
        <v>271</v>
      </c>
      <c r="D41" s="22" t="s">
        <v>72</v>
      </c>
      <c r="E41" s="64">
        <v>350</v>
      </c>
      <c r="F41" s="65"/>
      <c r="G41" s="62"/>
      <c r="H41" s="44">
        <f t="shared" si="0"/>
        <v>0</v>
      </c>
      <c r="I41" s="62"/>
      <c r="J41" s="62"/>
      <c r="K41" s="45">
        <f t="shared" si="1"/>
        <v>0</v>
      </c>
      <c r="L41" s="46">
        <f t="shared" si="2"/>
        <v>0</v>
      </c>
      <c r="M41" s="44">
        <f t="shared" si="3"/>
        <v>0</v>
      </c>
      <c r="N41" s="44">
        <f t="shared" si="4"/>
        <v>0</v>
      </c>
      <c r="O41" s="44">
        <f t="shared" si="5"/>
        <v>0</v>
      </c>
      <c r="P41" s="45">
        <f t="shared" si="6"/>
        <v>0</v>
      </c>
    </row>
    <row r="42" spans="1:16" ht="22.5" x14ac:dyDescent="0.2">
      <c r="A42" s="35">
        <v>14</v>
      </c>
      <c r="B42" s="36" t="s">
        <v>66</v>
      </c>
      <c r="C42" s="43" t="s">
        <v>272</v>
      </c>
      <c r="D42" s="22" t="s">
        <v>72</v>
      </c>
      <c r="E42" s="64">
        <v>400</v>
      </c>
      <c r="F42" s="65"/>
      <c r="G42" s="62"/>
      <c r="H42" s="44">
        <f t="shared" si="0"/>
        <v>0</v>
      </c>
      <c r="I42" s="62"/>
      <c r="J42" s="62"/>
      <c r="K42" s="45">
        <f t="shared" si="1"/>
        <v>0</v>
      </c>
      <c r="L42" s="46">
        <f t="shared" si="2"/>
        <v>0</v>
      </c>
      <c r="M42" s="44">
        <f t="shared" si="3"/>
        <v>0</v>
      </c>
      <c r="N42" s="44">
        <f t="shared" si="4"/>
        <v>0</v>
      </c>
      <c r="O42" s="44">
        <f t="shared" si="5"/>
        <v>0</v>
      </c>
      <c r="P42" s="45">
        <f t="shared" si="6"/>
        <v>0</v>
      </c>
    </row>
    <row r="43" spans="1:16" ht="22.5" x14ac:dyDescent="0.2">
      <c r="A43" s="35">
        <v>15</v>
      </c>
      <c r="B43" s="36" t="s">
        <v>66</v>
      </c>
      <c r="C43" s="43" t="s">
        <v>273</v>
      </c>
      <c r="D43" s="22" t="s">
        <v>105</v>
      </c>
      <c r="E43" s="64">
        <v>9</v>
      </c>
      <c r="F43" s="65"/>
      <c r="G43" s="62"/>
      <c r="H43" s="44">
        <f t="shared" si="0"/>
        <v>0</v>
      </c>
      <c r="I43" s="62"/>
      <c r="J43" s="62"/>
      <c r="K43" s="45">
        <f t="shared" si="1"/>
        <v>0</v>
      </c>
      <c r="L43" s="46">
        <f t="shared" si="2"/>
        <v>0</v>
      </c>
      <c r="M43" s="44">
        <f t="shared" si="3"/>
        <v>0</v>
      </c>
      <c r="N43" s="44">
        <f t="shared" si="4"/>
        <v>0</v>
      </c>
      <c r="O43" s="44">
        <f t="shared" si="5"/>
        <v>0</v>
      </c>
      <c r="P43" s="45">
        <f t="shared" si="6"/>
        <v>0</v>
      </c>
    </row>
    <row r="44" spans="1:16" x14ac:dyDescent="0.2">
      <c r="A44" s="35">
        <v>16</v>
      </c>
      <c r="B44" s="36" t="s">
        <v>66</v>
      </c>
      <c r="C44" s="43" t="s">
        <v>274</v>
      </c>
      <c r="D44" s="22" t="s">
        <v>68</v>
      </c>
      <c r="E44" s="64">
        <v>45</v>
      </c>
      <c r="F44" s="65"/>
      <c r="G44" s="62"/>
      <c r="H44" s="44">
        <f t="shared" si="0"/>
        <v>0</v>
      </c>
      <c r="I44" s="62"/>
      <c r="J44" s="62"/>
      <c r="K44" s="45">
        <f t="shared" si="1"/>
        <v>0</v>
      </c>
      <c r="L44" s="46">
        <f t="shared" si="2"/>
        <v>0</v>
      </c>
      <c r="M44" s="44">
        <f t="shared" si="3"/>
        <v>0</v>
      </c>
      <c r="N44" s="44">
        <f t="shared" si="4"/>
        <v>0</v>
      </c>
      <c r="O44" s="44">
        <f t="shared" si="5"/>
        <v>0</v>
      </c>
      <c r="P44" s="45">
        <f t="shared" si="6"/>
        <v>0</v>
      </c>
    </row>
    <row r="45" spans="1:16" x14ac:dyDescent="0.2">
      <c r="A45" s="35">
        <v>17</v>
      </c>
      <c r="B45" s="36" t="s">
        <v>66</v>
      </c>
      <c r="C45" s="43" t="s">
        <v>275</v>
      </c>
      <c r="D45" s="22" t="s">
        <v>74</v>
      </c>
      <c r="E45" s="64">
        <v>9</v>
      </c>
      <c r="F45" s="65"/>
      <c r="G45" s="62"/>
      <c r="H45" s="44">
        <f t="shared" si="0"/>
        <v>0</v>
      </c>
      <c r="I45" s="62"/>
      <c r="J45" s="62"/>
      <c r="K45" s="45">
        <f t="shared" si="1"/>
        <v>0</v>
      </c>
      <c r="L45" s="46">
        <f t="shared" si="2"/>
        <v>0</v>
      </c>
      <c r="M45" s="44">
        <f t="shared" si="3"/>
        <v>0</v>
      </c>
      <c r="N45" s="44">
        <f t="shared" si="4"/>
        <v>0</v>
      </c>
      <c r="O45" s="44">
        <f t="shared" si="5"/>
        <v>0</v>
      </c>
      <c r="P45" s="45">
        <f t="shared" si="6"/>
        <v>0</v>
      </c>
    </row>
    <row r="46" spans="1:16" ht="12" thickBot="1" x14ac:dyDescent="0.25">
      <c r="A46" s="35">
        <v>18</v>
      </c>
      <c r="B46" s="36" t="s">
        <v>66</v>
      </c>
      <c r="C46" s="43" t="s">
        <v>276</v>
      </c>
      <c r="D46" s="22" t="s">
        <v>74</v>
      </c>
      <c r="E46" s="64">
        <v>9</v>
      </c>
      <c r="F46" s="65"/>
      <c r="G46" s="62"/>
      <c r="H46" s="44">
        <f t="shared" si="0"/>
        <v>0</v>
      </c>
      <c r="I46" s="62"/>
      <c r="J46" s="62"/>
      <c r="K46" s="45">
        <f t="shared" si="1"/>
        <v>0</v>
      </c>
      <c r="L46" s="46">
        <f t="shared" si="2"/>
        <v>0</v>
      </c>
      <c r="M46" s="44">
        <f t="shared" si="3"/>
        <v>0</v>
      </c>
      <c r="N46" s="44">
        <f t="shared" si="4"/>
        <v>0</v>
      </c>
      <c r="O46" s="44">
        <f t="shared" si="5"/>
        <v>0</v>
      </c>
      <c r="P46" s="45">
        <f t="shared" si="6"/>
        <v>0</v>
      </c>
    </row>
    <row r="47" spans="1:16" ht="12" thickBot="1" x14ac:dyDescent="0.25">
      <c r="A47" s="149" t="s">
        <v>196</v>
      </c>
      <c r="B47" s="150"/>
      <c r="C47" s="150"/>
      <c r="D47" s="150"/>
      <c r="E47" s="150"/>
      <c r="F47" s="150"/>
      <c r="G47" s="150"/>
      <c r="H47" s="150"/>
      <c r="I47" s="150"/>
      <c r="J47" s="150"/>
      <c r="K47" s="151"/>
      <c r="L47" s="66">
        <f>SUM(L14:L46)</f>
        <v>0</v>
      </c>
      <c r="M47" s="67">
        <f>SUM(M14:M46)</f>
        <v>0</v>
      </c>
      <c r="N47" s="67">
        <f>SUM(N14:N46)</f>
        <v>0</v>
      </c>
      <c r="O47" s="67">
        <f>SUM(O14:O46)</f>
        <v>0</v>
      </c>
      <c r="P47" s="68">
        <f>SUM(P14:P46)</f>
        <v>0</v>
      </c>
    </row>
    <row r="48" spans="1:16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</row>
    <row r="49" spans="1:16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x14ac:dyDescent="0.2">
      <c r="A50" s="1" t="s">
        <v>14</v>
      </c>
      <c r="B50" s="15"/>
      <c r="C50" s="148">
        <f>'Kops a'!C30:H30</f>
        <v>0</v>
      </c>
      <c r="D50" s="148"/>
      <c r="E50" s="148"/>
      <c r="F50" s="148"/>
      <c r="G50" s="148"/>
      <c r="H50" s="148"/>
      <c r="I50" s="15"/>
      <c r="J50" s="15"/>
      <c r="K50" s="15"/>
      <c r="L50" s="15"/>
      <c r="M50" s="15"/>
      <c r="N50" s="15"/>
      <c r="O50" s="15"/>
      <c r="P50" s="15"/>
    </row>
    <row r="51" spans="1:16" x14ac:dyDescent="0.2">
      <c r="A51" s="15"/>
      <c r="B51" s="15"/>
      <c r="C51" s="100" t="s">
        <v>15</v>
      </c>
      <c r="D51" s="100"/>
      <c r="E51" s="100"/>
      <c r="F51" s="100"/>
      <c r="G51" s="100"/>
      <c r="H51" s="100"/>
      <c r="I51" s="15"/>
      <c r="J51" s="15"/>
      <c r="K51" s="15"/>
      <c r="L51" s="15"/>
      <c r="M51" s="15"/>
      <c r="N51" s="15"/>
      <c r="O51" s="15"/>
      <c r="P51" s="15"/>
    </row>
    <row r="52" spans="1:16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</row>
    <row r="53" spans="1:16" x14ac:dyDescent="0.2">
      <c r="A53" s="81" t="str">
        <f>'Kops a'!A33</f>
        <v xml:space="preserve">Tāme sastādīta 2020. gada </v>
      </c>
      <c r="B53" s="82"/>
      <c r="C53" s="82"/>
      <c r="D53" s="82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</row>
    <row r="54" spans="1:16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x14ac:dyDescent="0.2">
      <c r="A55" s="1" t="s">
        <v>37</v>
      </c>
      <c r="B55" s="15"/>
      <c r="C55" s="148">
        <f>'Kops a'!C35:H35</f>
        <v>0</v>
      </c>
      <c r="D55" s="148"/>
      <c r="E55" s="148"/>
      <c r="F55" s="148"/>
      <c r="G55" s="148"/>
      <c r="H55" s="148"/>
      <c r="I55" s="15"/>
      <c r="J55" s="15"/>
      <c r="K55" s="15"/>
      <c r="L55" s="15"/>
      <c r="M55" s="15"/>
      <c r="N55" s="15"/>
      <c r="O55" s="15"/>
      <c r="P55" s="15"/>
    </row>
    <row r="56" spans="1:16" x14ac:dyDescent="0.2">
      <c r="A56" s="15"/>
      <c r="B56" s="15"/>
      <c r="C56" s="100" t="s">
        <v>15</v>
      </c>
      <c r="D56" s="100"/>
      <c r="E56" s="100"/>
      <c r="F56" s="100"/>
      <c r="G56" s="100"/>
      <c r="H56" s="100"/>
      <c r="I56" s="15"/>
      <c r="J56" s="15"/>
      <c r="K56" s="15"/>
      <c r="L56" s="15"/>
      <c r="M56" s="15"/>
      <c r="N56" s="15"/>
      <c r="O56" s="15"/>
      <c r="P56" s="15"/>
    </row>
    <row r="57" spans="1:16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</row>
    <row r="58" spans="1:16" x14ac:dyDescent="0.2">
      <c r="A58" s="81" t="s">
        <v>54</v>
      </c>
      <c r="B58" s="82"/>
      <c r="C58" s="86">
        <f>'Kops a'!C38</f>
        <v>0</v>
      </c>
      <c r="D58" s="47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</row>
    <row r="59" spans="1:16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ht="13.5" x14ac:dyDescent="0.2">
      <c r="B60" s="90" t="s">
        <v>57</v>
      </c>
    </row>
    <row r="61" spans="1:16" ht="12" x14ac:dyDescent="0.2">
      <c r="B61" s="91" t="s">
        <v>58</v>
      </c>
    </row>
    <row r="62" spans="1:16" ht="12" x14ac:dyDescent="0.2">
      <c r="B62" s="91" t="s">
        <v>59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56:H56"/>
    <mergeCell ref="C4:I4"/>
    <mergeCell ref="F12:K12"/>
    <mergeCell ref="A9:F9"/>
    <mergeCell ref="J9:M9"/>
    <mergeCell ref="D8:L8"/>
    <mergeCell ref="A47:K47"/>
    <mergeCell ref="C50:H50"/>
    <mergeCell ref="C51:H51"/>
    <mergeCell ref="C55:H55"/>
  </mergeCells>
  <conditionalFormatting sqref="A15:B46 I15:J46 D15:G46">
    <cfRule type="cellIs" dxfId="68" priority="26" operator="equal">
      <formula>0</formula>
    </cfRule>
  </conditionalFormatting>
  <conditionalFormatting sqref="N9:O9">
    <cfRule type="cellIs" dxfId="67" priority="25" operator="equal">
      <formula>0</formula>
    </cfRule>
  </conditionalFormatting>
  <conditionalFormatting sqref="A9:F9">
    <cfRule type="containsText" dxfId="66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65" priority="22" operator="equal">
      <formula>0</formula>
    </cfRule>
  </conditionalFormatting>
  <conditionalFormatting sqref="O10">
    <cfRule type="cellIs" dxfId="64" priority="21" operator="equal">
      <formula>"20__. gada __. _________"</formula>
    </cfRule>
  </conditionalFormatting>
  <conditionalFormatting sqref="A47:K47">
    <cfRule type="containsText" dxfId="63" priority="20" operator="containsText" text="Tiešās izmaksas kopā, t. sk. darba devēja sociālais nodoklis __.__% ">
      <formula>NOT(ISERROR(SEARCH("Tiešās izmaksas kopā, t. sk. darba devēja sociālais nodoklis __.__% ",A47)))</formula>
    </cfRule>
  </conditionalFormatting>
  <conditionalFormatting sqref="H14:H46 K14:P46 L47:P47">
    <cfRule type="cellIs" dxfId="62" priority="15" operator="equal">
      <formula>0</formula>
    </cfRule>
  </conditionalFormatting>
  <conditionalFormatting sqref="C4:I4">
    <cfRule type="cellIs" dxfId="61" priority="14" operator="equal">
      <formula>0</formula>
    </cfRule>
  </conditionalFormatting>
  <conditionalFormatting sqref="C15:C46">
    <cfRule type="cellIs" dxfId="60" priority="13" operator="equal">
      <formula>0</formula>
    </cfRule>
  </conditionalFormatting>
  <conditionalFormatting sqref="D5:L8">
    <cfRule type="cellIs" dxfId="59" priority="11" operator="equal">
      <formula>0</formula>
    </cfRule>
  </conditionalFormatting>
  <conditionalFormatting sqref="A14:B14 D14:G14">
    <cfRule type="cellIs" dxfId="58" priority="10" operator="equal">
      <formula>0</formula>
    </cfRule>
  </conditionalFormatting>
  <conditionalFormatting sqref="C14">
    <cfRule type="cellIs" dxfId="57" priority="9" operator="equal">
      <formula>0</formula>
    </cfRule>
  </conditionalFormatting>
  <conditionalFormatting sqref="I14:J14">
    <cfRule type="cellIs" dxfId="56" priority="8" operator="equal">
      <formula>0</formula>
    </cfRule>
  </conditionalFormatting>
  <conditionalFormatting sqref="P10">
    <cfRule type="cellIs" dxfId="55" priority="7" operator="equal">
      <formula>"20__. gada __. _________"</formula>
    </cfRule>
  </conditionalFormatting>
  <conditionalFormatting sqref="C55:H55">
    <cfRule type="cellIs" dxfId="54" priority="4" operator="equal">
      <formula>0</formula>
    </cfRule>
  </conditionalFormatting>
  <conditionalFormatting sqref="C50:H50">
    <cfRule type="cellIs" dxfId="53" priority="3" operator="equal">
      <formula>0</formula>
    </cfRule>
  </conditionalFormatting>
  <conditionalFormatting sqref="C55:H55 C58 C50:H50">
    <cfRule type="cellIs" dxfId="52" priority="2" operator="equal">
      <formula>0</formula>
    </cfRule>
  </conditionalFormatting>
  <conditionalFormatting sqref="D1">
    <cfRule type="cellIs" dxfId="5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0B610FE1-6F17-46AF-982B-27B20E80701D}">
            <xm:f>NOT(ISERROR(SEARCH("Tāme sastādīta ____. gada ___. ______________",A53)))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A53</xm:sqref>
        </x14:conditionalFormatting>
        <x14:conditionalFormatting xmlns:xm="http://schemas.microsoft.com/office/excel/2006/main">
          <x14:cfRule type="containsText" priority="5" operator="containsText" id="{F3EAEDA8-031E-4BF8-B71A-4A6D64C3BFEB}">
            <xm:f>NOT(ISERROR(SEARCH("Sertifikāta Nr. _________________________________",A58)))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A58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59218-F37C-4C76-8CBC-80FF1A169B86}">
  <sheetPr codeName="Sheet7">
    <pageSetUpPr fitToPage="1"/>
  </sheetPr>
  <dimension ref="A1:P69"/>
  <sheetViews>
    <sheetView tabSelected="1" view="pageBreakPreview" zoomScale="85" zoomScaleNormal="100" zoomScaleSheetLayoutView="85" workbookViewId="0">
      <selection activeCell="C63" sqref="C63:H63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a'!A19</f>
        <v>5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152" t="s">
        <v>277</v>
      </c>
      <c r="D2" s="152"/>
      <c r="E2" s="152"/>
      <c r="F2" s="152"/>
      <c r="G2" s="152"/>
      <c r="H2" s="152"/>
      <c r="I2" s="152"/>
      <c r="J2" s="26"/>
    </row>
    <row r="3" spans="1:16" x14ac:dyDescent="0.2">
      <c r="A3" s="27"/>
      <c r="B3" s="27"/>
      <c r="C3" s="143" t="s">
        <v>17</v>
      </c>
      <c r="D3" s="143"/>
      <c r="E3" s="143"/>
      <c r="F3" s="143"/>
      <c r="G3" s="143"/>
      <c r="H3" s="143"/>
      <c r="I3" s="143"/>
      <c r="J3" s="27"/>
    </row>
    <row r="4" spans="1:16" x14ac:dyDescent="0.2">
      <c r="A4" s="27"/>
      <c r="B4" s="27"/>
      <c r="C4" s="153" t="s">
        <v>52</v>
      </c>
      <c r="D4" s="153"/>
      <c r="E4" s="153"/>
      <c r="F4" s="153"/>
      <c r="G4" s="153"/>
      <c r="H4" s="153"/>
      <c r="I4" s="153"/>
      <c r="J4" s="27"/>
    </row>
    <row r="5" spans="1:16" x14ac:dyDescent="0.2">
      <c r="A5" s="20"/>
      <c r="B5" s="20"/>
      <c r="C5" s="24" t="s">
        <v>5</v>
      </c>
      <c r="D5" s="166" t="str">
        <f>'Kops a'!D6</f>
        <v>Daudzdzīvokļu dzīvojamā ēka</v>
      </c>
      <c r="E5" s="166"/>
      <c r="F5" s="166"/>
      <c r="G5" s="166"/>
      <c r="H5" s="166"/>
      <c r="I5" s="166"/>
      <c r="J5" s="166"/>
      <c r="K5" s="166"/>
      <c r="L5" s="166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166" t="str">
        <f>'Kops a'!D7</f>
        <v>Dzīvojamas ēkas fasādes vienkāršota atjaunošana</v>
      </c>
      <c r="E6" s="166"/>
      <c r="F6" s="166"/>
      <c r="G6" s="166"/>
      <c r="H6" s="166"/>
      <c r="I6" s="166"/>
      <c r="J6" s="166"/>
      <c r="K6" s="166"/>
      <c r="L6" s="166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166" t="str">
        <f>'Kops a'!D8</f>
        <v>Piltenes iela 5, Liepāja</v>
      </c>
      <c r="E7" s="166"/>
      <c r="F7" s="166"/>
      <c r="G7" s="166"/>
      <c r="H7" s="166"/>
      <c r="I7" s="166"/>
      <c r="J7" s="166"/>
      <c r="K7" s="166"/>
      <c r="L7" s="166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166" t="str">
        <f>'Kops a'!D9</f>
        <v>EA-80-16</v>
      </c>
      <c r="E8" s="166"/>
      <c r="F8" s="166"/>
      <c r="G8" s="166"/>
      <c r="H8" s="166"/>
      <c r="I8" s="166"/>
      <c r="J8" s="166"/>
      <c r="K8" s="166"/>
      <c r="L8" s="166"/>
      <c r="M8" s="15"/>
      <c r="N8" s="15"/>
      <c r="O8" s="15"/>
      <c r="P8" s="15"/>
    </row>
    <row r="9" spans="1:16" ht="11.25" customHeight="1" x14ac:dyDescent="0.2">
      <c r="A9" s="154" t="s">
        <v>198</v>
      </c>
      <c r="B9" s="154"/>
      <c r="C9" s="154"/>
      <c r="D9" s="154"/>
      <c r="E9" s="154"/>
      <c r="F9" s="154"/>
      <c r="G9" s="28"/>
      <c r="H9" s="28"/>
      <c r="I9" s="28"/>
      <c r="J9" s="158" t="s">
        <v>39</v>
      </c>
      <c r="K9" s="158"/>
      <c r="L9" s="158"/>
      <c r="M9" s="158"/>
      <c r="N9" s="165">
        <f>P54</f>
        <v>0</v>
      </c>
      <c r="O9" s="165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A60</f>
        <v xml:space="preserve">Tāme sastādīta 2020.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22" t="s">
        <v>23</v>
      </c>
      <c r="B12" s="160" t="s">
        <v>40</v>
      </c>
      <c r="C12" s="156" t="s">
        <v>41</v>
      </c>
      <c r="D12" s="163" t="s">
        <v>42</v>
      </c>
      <c r="E12" s="146" t="s">
        <v>43</v>
      </c>
      <c r="F12" s="155" t="s">
        <v>44</v>
      </c>
      <c r="G12" s="156"/>
      <c r="H12" s="156"/>
      <c r="I12" s="156"/>
      <c r="J12" s="156"/>
      <c r="K12" s="157"/>
      <c r="L12" s="155" t="s">
        <v>45</v>
      </c>
      <c r="M12" s="156"/>
      <c r="N12" s="156"/>
      <c r="O12" s="156"/>
      <c r="P12" s="157"/>
    </row>
    <row r="13" spans="1:16" ht="126.75" customHeight="1" thickBot="1" x14ac:dyDescent="0.25">
      <c r="A13" s="159"/>
      <c r="B13" s="161"/>
      <c r="C13" s="162"/>
      <c r="D13" s="164"/>
      <c r="E13" s="147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x14ac:dyDescent="0.2">
      <c r="A14" s="58">
        <v>1</v>
      </c>
      <c r="B14" s="59" t="s">
        <v>66</v>
      </c>
      <c r="C14" s="60" t="s">
        <v>278</v>
      </c>
      <c r="D14" s="61" t="s">
        <v>74</v>
      </c>
      <c r="E14" s="64">
        <v>12</v>
      </c>
      <c r="F14" s="65"/>
      <c r="G14" s="62"/>
      <c r="H14" s="62">
        <f>ROUND(F14*G14,2)</f>
        <v>0</v>
      </c>
      <c r="I14" s="62"/>
      <c r="J14" s="62"/>
      <c r="K14" s="63">
        <f>SUM(H14:J14)</f>
        <v>0</v>
      </c>
      <c r="L14" s="65">
        <f>ROUND(E14*F14,2)</f>
        <v>0</v>
      </c>
      <c r="M14" s="62">
        <f>ROUND(H14*E14,2)</f>
        <v>0</v>
      </c>
      <c r="N14" s="62">
        <f>ROUND(I14*E14,2)</f>
        <v>0</v>
      </c>
      <c r="O14" s="62">
        <f>ROUND(J14*E14,2)</f>
        <v>0</v>
      </c>
      <c r="P14" s="63">
        <f>SUM(M14:O14)</f>
        <v>0</v>
      </c>
    </row>
    <row r="15" spans="1:16" x14ac:dyDescent="0.2">
      <c r="A15" s="35">
        <v>2</v>
      </c>
      <c r="B15" s="36" t="s">
        <v>66</v>
      </c>
      <c r="C15" s="43" t="s">
        <v>279</v>
      </c>
      <c r="D15" s="22" t="s">
        <v>68</v>
      </c>
      <c r="E15" s="64">
        <v>140</v>
      </c>
      <c r="F15" s="65"/>
      <c r="G15" s="62"/>
      <c r="H15" s="44">
        <f t="shared" ref="H15:H53" si="0">ROUND(F15*G15,2)</f>
        <v>0</v>
      </c>
      <c r="I15" s="62"/>
      <c r="J15" s="62"/>
      <c r="K15" s="45">
        <f t="shared" ref="K15:K53" si="1">SUM(H15:J15)</f>
        <v>0</v>
      </c>
      <c r="L15" s="46">
        <f t="shared" ref="L15:L53" si="2">ROUND(E15*F15,2)</f>
        <v>0</v>
      </c>
      <c r="M15" s="44">
        <f t="shared" ref="M15:M53" si="3">ROUND(H15*E15,2)</f>
        <v>0</v>
      </c>
      <c r="N15" s="44">
        <f t="shared" ref="N15:N53" si="4">ROUND(I15*E15,2)</f>
        <v>0</v>
      </c>
      <c r="O15" s="44">
        <f t="shared" ref="O15:O53" si="5">ROUND(J15*E15,2)</f>
        <v>0</v>
      </c>
      <c r="P15" s="45">
        <f t="shared" ref="P15:P53" si="6">SUM(M15:O15)</f>
        <v>0</v>
      </c>
    </row>
    <row r="16" spans="1:16" ht="22.5" x14ac:dyDescent="0.2">
      <c r="A16" s="35">
        <v>3</v>
      </c>
      <c r="B16" s="36" t="s">
        <v>66</v>
      </c>
      <c r="C16" s="43" t="s">
        <v>280</v>
      </c>
      <c r="D16" s="22" t="s">
        <v>72</v>
      </c>
      <c r="E16" s="64">
        <v>40</v>
      </c>
      <c r="F16" s="65"/>
      <c r="G16" s="62"/>
      <c r="H16" s="44">
        <f t="shared" si="0"/>
        <v>0</v>
      </c>
      <c r="I16" s="62"/>
      <c r="J16" s="62"/>
      <c r="K16" s="45">
        <f t="shared" si="1"/>
        <v>0</v>
      </c>
      <c r="L16" s="46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ht="22.5" x14ac:dyDescent="0.2">
      <c r="A17" s="35">
        <v>4</v>
      </c>
      <c r="B17" s="36" t="s">
        <v>66</v>
      </c>
      <c r="C17" s="43" t="s">
        <v>281</v>
      </c>
      <c r="D17" s="22" t="s">
        <v>72</v>
      </c>
      <c r="E17" s="64">
        <v>60</v>
      </c>
      <c r="F17" s="65"/>
      <c r="G17" s="62"/>
      <c r="H17" s="44">
        <f t="shared" si="0"/>
        <v>0</v>
      </c>
      <c r="I17" s="62"/>
      <c r="J17" s="62"/>
      <c r="K17" s="45">
        <f t="shared" si="1"/>
        <v>0</v>
      </c>
      <c r="L17" s="46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ht="22.5" x14ac:dyDescent="0.2">
      <c r="A18" s="35">
        <v>5</v>
      </c>
      <c r="B18" s="36" t="s">
        <v>66</v>
      </c>
      <c r="C18" s="43" t="s">
        <v>282</v>
      </c>
      <c r="D18" s="22" t="s">
        <v>72</v>
      </c>
      <c r="E18" s="64">
        <v>55</v>
      </c>
      <c r="F18" s="65"/>
      <c r="G18" s="62"/>
      <c r="H18" s="44">
        <f t="shared" si="0"/>
        <v>0</v>
      </c>
      <c r="I18" s="62"/>
      <c r="J18" s="62"/>
      <c r="K18" s="45">
        <f t="shared" si="1"/>
        <v>0</v>
      </c>
      <c r="L18" s="46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x14ac:dyDescent="0.2">
      <c r="A19" s="35">
        <v>6</v>
      </c>
      <c r="B19" s="36" t="s">
        <v>66</v>
      </c>
      <c r="C19" s="43" t="s">
        <v>283</v>
      </c>
      <c r="D19" s="22" t="s">
        <v>72</v>
      </c>
      <c r="E19" s="64">
        <v>700</v>
      </c>
      <c r="F19" s="65"/>
      <c r="G19" s="62"/>
      <c r="H19" s="44">
        <f t="shared" si="0"/>
        <v>0</v>
      </c>
      <c r="I19" s="62"/>
      <c r="J19" s="62"/>
      <c r="K19" s="45">
        <f t="shared" si="1"/>
        <v>0</v>
      </c>
      <c r="L19" s="46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ht="22.5" x14ac:dyDescent="0.2">
      <c r="A20" s="35">
        <v>7</v>
      </c>
      <c r="B20" s="36" t="s">
        <v>66</v>
      </c>
      <c r="C20" s="43" t="s">
        <v>284</v>
      </c>
      <c r="D20" s="22" t="s">
        <v>72</v>
      </c>
      <c r="E20" s="64">
        <v>110</v>
      </c>
      <c r="F20" s="65"/>
      <c r="G20" s="62"/>
      <c r="H20" s="44">
        <f t="shared" si="0"/>
        <v>0</v>
      </c>
      <c r="I20" s="62"/>
      <c r="J20" s="62"/>
      <c r="K20" s="45">
        <f t="shared" si="1"/>
        <v>0</v>
      </c>
      <c r="L20" s="46">
        <f t="shared" si="2"/>
        <v>0</v>
      </c>
      <c r="M20" s="44">
        <f t="shared" si="3"/>
        <v>0</v>
      </c>
      <c r="N20" s="44">
        <f t="shared" si="4"/>
        <v>0</v>
      </c>
      <c r="O20" s="44">
        <f t="shared" si="5"/>
        <v>0</v>
      </c>
      <c r="P20" s="45">
        <f t="shared" si="6"/>
        <v>0</v>
      </c>
    </row>
    <row r="21" spans="1:16" x14ac:dyDescent="0.2">
      <c r="A21" s="35">
        <v>8</v>
      </c>
      <c r="B21" s="36" t="s">
        <v>66</v>
      </c>
      <c r="C21" s="43" t="s">
        <v>285</v>
      </c>
      <c r="D21" s="22" t="s">
        <v>85</v>
      </c>
      <c r="E21" s="64">
        <v>3</v>
      </c>
      <c r="F21" s="65"/>
      <c r="G21" s="62"/>
      <c r="H21" s="44">
        <f t="shared" si="0"/>
        <v>0</v>
      </c>
      <c r="I21" s="62"/>
      <c r="J21" s="62"/>
      <c r="K21" s="45">
        <f t="shared" si="1"/>
        <v>0</v>
      </c>
      <c r="L21" s="46">
        <f t="shared" si="2"/>
        <v>0</v>
      </c>
      <c r="M21" s="44">
        <f t="shared" si="3"/>
        <v>0</v>
      </c>
      <c r="N21" s="44">
        <f t="shared" si="4"/>
        <v>0</v>
      </c>
      <c r="O21" s="44">
        <f t="shared" si="5"/>
        <v>0</v>
      </c>
      <c r="P21" s="45">
        <f t="shared" si="6"/>
        <v>0</v>
      </c>
    </row>
    <row r="22" spans="1:16" x14ac:dyDescent="0.2">
      <c r="A22" s="35">
        <v>9</v>
      </c>
      <c r="B22" s="36" t="s">
        <v>66</v>
      </c>
      <c r="C22" s="43" t="s">
        <v>286</v>
      </c>
      <c r="D22" s="22" t="s">
        <v>85</v>
      </c>
      <c r="E22" s="64">
        <v>4</v>
      </c>
      <c r="F22" s="65"/>
      <c r="G22" s="62"/>
      <c r="H22" s="44">
        <f t="shared" si="0"/>
        <v>0</v>
      </c>
      <c r="I22" s="62"/>
      <c r="J22" s="62"/>
      <c r="K22" s="45">
        <f t="shared" si="1"/>
        <v>0</v>
      </c>
      <c r="L22" s="46">
        <f t="shared" si="2"/>
        <v>0</v>
      </c>
      <c r="M22" s="44">
        <f t="shared" si="3"/>
        <v>0</v>
      </c>
      <c r="N22" s="44">
        <f t="shared" si="4"/>
        <v>0</v>
      </c>
      <c r="O22" s="44">
        <f t="shared" si="5"/>
        <v>0</v>
      </c>
      <c r="P22" s="45">
        <f t="shared" si="6"/>
        <v>0</v>
      </c>
    </row>
    <row r="23" spans="1:16" x14ac:dyDescent="0.2">
      <c r="A23" s="35">
        <v>10</v>
      </c>
      <c r="B23" s="36" t="s">
        <v>66</v>
      </c>
      <c r="C23" s="43" t="s">
        <v>287</v>
      </c>
      <c r="D23" s="22" t="s">
        <v>72</v>
      </c>
      <c r="E23" s="64">
        <v>240</v>
      </c>
      <c r="F23" s="65"/>
      <c r="G23" s="62"/>
      <c r="H23" s="44">
        <f t="shared" si="0"/>
        <v>0</v>
      </c>
      <c r="I23" s="62"/>
      <c r="J23" s="62"/>
      <c r="K23" s="45">
        <f t="shared" si="1"/>
        <v>0</v>
      </c>
      <c r="L23" s="46">
        <f t="shared" si="2"/>
        <v>0</v>
      </c>
      <c r="M23" s="44">
        <f t="shared" si="3"/>
        <v>0</v>
      </c>
      <c r="N23" s="44">
        <f t="shared" si="4"/>
        <v>0</v>
      </c>
      <c r="O23" s="44">
        <f t="shared" si="5"/>
        <v>0</v>
      </c>
      <c r="P23" s="45">
        <f t="shared" si="6"/>
        <v>0</v>
      </c>
    </row>
    <row r="24" spans="1:16" x14ac:dyDescent="0.2">
      <c r="A24" s="35">
        <v>11</v>
      </c>
      <c r="B24" s="36" t="s">
        <v>66</v>
      </c>
      <c r="C24" s="43" t="s">
        <v>288</v>
      </c>
      <c r="D24" s="22" t="s">
        <v>85</v>
      </c>
      <c r="E24" s="64">
        <v>0.35</v>
      </c>
      <c r="F24" s="65"/>
      <c r="G24" s="62"/>
      <c r="H24" s="44">
        <f t="shared" si="0"/>
        <v>0</v>
      </c>
      <c r="I24" s="62"/>
      <c r="J24" s="62"/>
      <c r="K24" s="45">
        <f t="shared" si="1"/>
        <v>0</v>
      </c>
      <c r="L24" s="46">
        <f t="shared" si="2"/>
        <v>0</v>
      </c>
      <c r="M24" s="44">
        <f t="shared" si="3"/>
        <v>0</v>
      </c>
      <c r="N24" s="44">
        <f t="shared" si="4"/>
        <v>0</v>
      </c>
      <c r="O24" s="44">
        <f t="shared" si="5"/>
        <v>0</v>
      </c>
      <c r="P24" s="45">
        <f t="shared" si="6"/>
        <v>0</v>
      </c>
    </row>
    <row r="25" spans="1:16" x14ac:dyDescent="0.2">
      <c r="A25" s="35">
        <v>12</v>
      </c>
      <c r="B25" s="36" t="s">
        <v>66</v>
      </c>
      <c r="C25" s="43" t="s">
        <v>287</v>
      </c>
      <c r="D25" s="22" t="s">
        <v>72</v>
      </c>
      <c r="E25" s="64">
        <v>20</v>
      </c>
      <c r="F25" s="65"/>
      <c r="G25" s="62"/>
      <c r="H25" s="44">
        <f t="shared" si="0"/>
        <v>0</v>
      </c>
      <c r="I25" s="62"/>
      <c r="J25" s="62"/>
      <c r="K25" s="45">
        <f t="shared" si="1"/>
        <v>0</v>
      </c>
      <c r="L25" s="46">
        <f t="shared" si="2"/>
        <v>0</v>
      </c>
      <c r="M25" s="44">
        <f t="shared" si="3"/>
        <v>0</v>
      </c>
      <c r="N25" s="44">
        <f t="shared" si="4"/>
        <v>0</v>
      </c>
      <c r="O25" s="44">
        <f t="shared" si="5"/>
        <v>0</v>
      </c>
      <c r="P25" s="45">
        <f t="shared" si="6"/>
        <v>0</v>
      </c>
    </row>
    <row r="26" spans="1:16" ht="22.5" x14ac:dyDescent="0.2">
      <c r="A26" s="35">
        <v>13</v>
      </c>
      <c r="B26" s="36" t="s">
        <v>66</v>
      </c>
      <c r="C26" s="43" t="s">
        <v>289</v>
      </c>
      <c r="D26" s="22" t="s">
        <v>72</v>
      </c>
      <c r="E26" s="64">
        <v>9</v>
      </c>
      <c r="F26" s="65"/>
      <c r="G26" s="62"/>
      <c r="H26" s="44">
        <f t="shared" si="0"/>
        <v>0</v>
      </c>
      <c r="I26" s="62"/>
      <c r="J26" s="62"/>
      <c r="K26" s="45">
        <f t="shared" si="1"/>
        <v>0</v>
      </c>
      <c r="L26" s="46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5">
        <f t="shared" si="6"/>
        <v>0</v>
      </c>
    </row>
    <row r="27" spans="1:16" x14ac:dyDescent="0.2">
      <c r="A27" s="35">
        <v>14</v>
      </c>
      <c r="B27" s="36" t="s">
        <v>66</v>
      </c>
      <c r="C27" s="43" t="s">
        <v>287</v>
      </c>
      <c r="D27" s="22" t="s">
        <v>72</v>
      </c>
      <c r="E27" s="64">
        <v>18</v>
      </c>
      <c r="F27" s="65"/>
      <c r="G27" s="62"/>
      <c r="H27" s="44">
        <f t="shared" si="0"/>
        <v>0</v>
      </c>
      <c r="I27" s="62"/>
      <c r="J27" s="62"/>
      <c r="K27" s="45">
        <f t="shared" si="1"/>
        <v>0</v>
      </c>
      <c r="L27" s="46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5">
        <f t="shared" si="6"/>
        <v>0</v>
      </c>
    </row>
    <row r="28" spans="1:16" x14ac:dyDescent="0.2">
      <c r="A28" s="35">
        <v>15</v>
      </c>
      <c r="B28" s="36" t="s">
        <v>66</v>
      </c>
      <c r="C28" s="43" t="s">
        <v>290</v>
      </c>
      <c r="D28" s="22" t="s">
        <v>72</v>
      </c>
      <c r="E28" s="64">
        <v>9</v>
      </c>
      <c r="F28" s="65"/>
      <c r="G28" s="62"/>
      <c r="H28" s="44">
        <f t="shared" si="0"/>
        <v>0</v>
      </c>
      <c r="I28" s="62"/>
      <c r="J28" s="62"/>
      <c r="K28" s="45">
        <f t="shared" si="1"/>
        <v>0</v>
      </c>
      <c r="L28" s="46">
        <f t="shared" si="2"/>
        <v>0</v>
      </c>
      <c r="M28" s="44">
        <f t="shared" si="3"/>
        <v>0</v>
      </c>
      <c r="N28" s="44">
        <f t="shared" si="4"/>
        <v>0</v>
      </c>
      <c r="O28" s="44">
        <f t="shared" si="5"/>
        <v>0</v>
      </c>
      <c r="P28" s="45">
        <f t="shared" si="6"/>
        <v>0</v>
      </c>
    </row>
    <row r="29" spans="1:16" ht="22.5" x14ac:dyDescent="0.2">
      <c r="A29" s="35">
        <v>16</v>
      </c>
      <c r="B29" s="36" t="s">
        <v>66</v>
      </c>
      <c r="C29" s="43" t="s">
        <v>291</v>
      </c>
      <c r="D29" s="22" t="s">
        <v>72</v>
      </c>
      <c r="E29" s="64">
        <v>14</v>
      </c>
      <c r="F29" s="65"/>
      <c r="G29" s="62"/>
      <c r="H29" s="44">
        <f t="shared" si="0"/>
        <v>0</v>
      </c>
      <c r="I29" s="62"/>
      <c r="J29" s="62"/>
      <c r="K29" s="45">
        <f t="shared" si="1"/>
        <v>0</v>
      </c>
      <c r="L29" s="46">
        <f t="shared" si="2"/>
        <v>0</v>
      </c>
      <c r="M29" s="44">
        <f t="shared" si="3"/>
        <v>0</v>
      </c>
      <c r="N29" s="44">
        <f t="shared" si="4"/>
        <v>0</v>
      </c>
      <c r="O29" s="44">
        <f t="shared" si="5"/>
        <v>0</v>
      </c>
      <c r="P29" s="45">
        <f t="shared" si="6"/>
        <v>0</v>
      </c>
    </row>
    <row r="30" spans="1:16" x14ac:dyDescent="0.2">
      <c r="A30" s="35">
        <v>17</v>
      </c>
      <c r="B30" s="36" t="s">
        <v>66</v>
      </c>
      <c r="C30" s="43" t="s">
        <v>292</v>
      </c>
      <c r="D30" s="22" t="s">
        <v>72</v>
      </c>
      <c r="E30" s="64">
        <v>85</v>
      </c>
      <c r="F30" s="65"/>
      <c r="G30" s="62"/>
      <c r="H30" s="44">
        <f t="shared" si="0"/>
        <v>0</v>
      </c>
      <c r="I30" s="62"/>
      <c r="J30" s="62"/>
      <c r="K30" s="45">
        <f t="shared" si="1"/>
        <v>0</v>
      </c>
      <c r="L30" s="46">
        <f t="shared" si="2"/>
        <v>0</v>
      </c>
      <c r="M30" s="44">
        <f t="shared" si="3"/>
        <v>0</v>
      </c>
      <c r="N30" s="44">
        <f t="shared" si="4"/>
        <v>0</v>
      </c>
      <c r="O30" s="44">
        <f t="shared" si="5"/>
        <v>0</v>
      </c>
      <c r="P30" s="45">
        <f t="shared" si="6"/>
        <v>0</v>
      </c>
    </row>
    <row r="31" spans="1:16" x14ac:dyDescent="0.2">
      <c r="A31" s="35">
        <v>18</v>
      </c>
      <c r="B31" s="36" t="s">
        <v>66</v>
      </c>
      <c r="C31" s="43" t="s">
        <v>287</v>
      </c>
      <c r="D31" s="22" t="s">
        <v>72</v>
      </c>
      <c r="E31" s="64">
        <v>170</v>
      </c>
      <c r="F31" s="65"/>
      <c r="G31" s="62"/>
      <c r="H31" s="44">
        <f t="shared" si="0"/>
        <v>0</v>
      </c>
      <c r="I31" s="62"/>
      <c r="J31" s="62"/>
      <c r="K31" s="45">
        <f t="shared" si="1"/>
        <v>0</v>
      </c>
      <c r="L31" s="46">
        <f t="shared" si="2"/>
        <v>0</v>
      </c>
      <c r="M31" s="44">
        <f t="shared" si="3"/>
        <v>0</v>
      </c>
      <c r="N31" s="44">
        <f t="shared" si="4"/>
        <v>0</v>
      </c>
      <c r="O31" s="44">
        <f t="shared" si="5"/>
        <v>0</v>
      </c>
      <c r="P31" s="45">
        <f t="shared" si="6"/>
        <v>0</v>
      </c>
    </row>
    <row r="32" spans="1:16" x14ac:dyDescent="0.2">
      <c r="A32" s="35">
        <v>19</v>
      </c>
      <c r="B32" s="36" t="s">
        <v>66</v>
      </c>
      <c r="C32" s="43" t="s">
        <v>290</v>
      </c>
      <c r="D32" s="22" t="s">
        <v>72</v>
      </c>
      <c r="E32" s="64">
        <v>85</v>
      </c>
      <c r="F32" s="65"/>
      <c r="G32" s="62"/>
      <c r="H32" s="44">
        <f t="shared" si="0"/>
        <v>0</v>
      </c>
      <c r="I32" s="62"/>
      <c r="J32" s="62"/>
      <c r="K32" s="45">
        <f t="shared" si="1"/>
        <v>0</v>
      </c>
      <c r="L32" s="46">
        <f t="shared" si="2"/>
        <v>0</v>
      </c>
      <c r="M32" s="44">
        <f t="shared" si="3"/>
        <v>0</v>
      </c>
      <c r="N32" s="44">
        <f t="shared" si="4"/>
        <v>0</v>
      </c>
      <c r="O32" s="44">
        <f t="shared" si="5"/>
        <v>0</v>
      </c>
      <c r="P32" s="45">
        <f t="shared" si="6"/>
        <v>0</v>
      </c>
    </row>
    <row r="33" spans="1:16" x14ac:dyDescent="0.2">
      <c r="A33" s="35">
        <v>20</v>
      </c>
      <c r="B33" s="36" t="s">
        <v>66</v>
      </c>
      <c r="C33" s="43" t="s">
        <v>293</v>
      </c>
      <c r="D33" s="22" t="s">
        <v>72</v>
      </c>
      <c r="E33" s="64">
        <v>40</v>
      </c>
      <c r="F33" s="65"/>
      <c r="G33" s="62"/>
      <c r="H33" s="44">
        <f t="shared" si="0"/>
        <v>0</v>
      </c>
      <c r="I33" s="62"/>
      <c r="J33" s="62"/>
      <c r="K33" s="45">
        <f t="shared" si="1"/>
        <v>0</v>
      </c>
      <c r="L33" s="46">
        <f t="shared" si="2"/>
        <v>0</v>
      </c>
      <c r="M33" s="44">
        <f t="shared" si="3"/>
        <v>0</v>
      </c>
      <c r="N33" s="44">
        <f t="shared" si="4"/>
        <v>0</v>
      </c>
      <c r="O33" s="44">
        <f t="shared" si="5"/>
        <v>0</v>
      </c>
      <c r="P33" s="45">
        <f t="shared" si="6"/>
        <v>0</v>
      </c>
    </row>
    <row r="34" spans="1:16" ht="22.5" x14ac:dyDescent="0.2">
      <c r="A34" s="35">
        <v>21</v>
      </c>
      <c r="B34" s="36" t="s">
        <v>66</v>
      </c>
      <c r="C34" s="43" t="s">
        <v>294</v>
      </c>
      <c r="D34" s="22" t="s">
        <v>87</v>
      </c>
      <c r="E34" s="64">
        <v>82.24</v>
      </c>
      <c r="F34" s="65"/>
      <c r="G34" s="62"/>
      <c r="H34" s="44">
        <f t="shared" si="0"/>
        <v>0</v>
      </c>
      <c r="I34" s="62"/>
      <c r="J34" s="62"/>
      <c r="K34" s="45">
        <f t="shared" si="1"/>
        <v>0</v>
      </c>
      <c r="L34" s="46">
        <f t="shared" si="2"/>
        <v>0</v>
      </c>
      <c r="M34" s="44">
        <f t="shared" si="3"/>
        <v>0</v>
      </c>
      <c r="N34" s="44">
        <f t="shared" si="4"/>
        <v>0</v>
      </c>
      <c r="O34" s="44">
        <f t="shared" si="5"/>
        <v>0</v>
      </c>
      <c r="P34" s="45">
        <f t="shared" si="6"/>
        <v>0</v>
      </c>
    </row>
    <row r="35" spans="1:16" x14ac:dyDescent="0.2">
      <c r="A35" s="35">
        <v>22</v>
      </c>
      <c r="B35" s="36" t="s">
        <v>66</v>
      </c>
      <c r="C35" s="43" t="s">
        <v>295</v>
      </c>
      <c r="D35" s="22" t="s">
        <v>72</v>
      </c>
      <c r="E35" s="64">
        <v>60</v>
      </c>
      <c r="F35" s="65"/>
      <c r="G35" s="62"/>
      <c r="H35" s="44">
        <f t="shared" si="0"/>
        <v>0</v>
      </c>
      <c r="I35" s="62"/>
      <c r="J35" s="62"/>
      <c r="K35" s="45">
        <f t="shared" si="1"/>
        <v>0</v>
      </c>
      <c r="L35" s="46">
        <f t="shared" si="2"/>
        <v>0</v>
      </c>
      <c r="M35" s="44">
        <f t="shared" si="3"/>
        <v>0</v>
      </c>
      <c r="N35" s="44">
        <f t="shared" si="4"/>
        <v>0</v>
      </c>
      <c r="O35" s="44">
        <f t="shared" si="5"/>
        <v>0</v>
      </c>
      <c r="P35" s="45">
        <f t="shared" si="6"/>
        <v>0</v>
      </c>
    </row>
    <row r="36" spans="1:16" ht="33.75" x14ac:dyDescent="0.2">
      <c r="A36" s="35">
        <v>23</v>
      </c>
      <c r="B36" s="36" t="s">
        <v>66</v>
      </c>
      <c r="C36" s="43" t="s">
        <v>296</v>
      </c>
      <c r="D36" s="22" t="s">
        <v>87</v>
      </c>
      <c r="E36" s="64">
        <v>87.6</v>
      </c>
      <c r="F36" s="65"/>
      <c r="G36" s="62"/>
      <c r="H36" s="44">
        <f t="shared" si="0"/>
        <v>0</v>
      </c>
      <c r="I36" s="62"/>
      <c r="J36" s="62"/>
      <c r="K36" s="45">
        <f t="shared" si="1"/>
        <v>0</v>
      </c>
      <c r="L36" s="46">
        <f t="shared" si="2"/>
        <v>0</v>
      </c>
      <c r="M36" s="44">
        <f t="shared" si="3"/>
        <v>0</v>
      </c>
      <c r="N36" s="44">
        <f t="shared" si="4"/>
        <v>0</v>
      </c>
      <c r="O36" s="44">
        <f t="shared" si="5"/>
        <v>0</v>
      </c>
      <c r="P36" s="45">
        <f t="shared" si="6"/>
        <v>0</v>
      </c>
    </row>
    <row r="37" spans="1:16" x14ac:dyDescent="0.2">
      <c r="A37" s="35">
        <v>24</v>
      </c>
      <c r="B37" s="36" t="s">
        <v>66</v>
      </c>
      <c r="C37" s="43" t="s">
        <v>297</v>
      </c>
      <c r="D37" s="22" t="s">
        <v>72</v>
      </c>
      <c r="E37" s="64">
        <v>700</v>
      </c>
      <c r="F37" s="65"/>
      <c r="G37" s="62"/>
      <c r="H37" s="44">
        <f t="shared" si="0"/>
        <v>0</v>
      </c>
      <c r="I37" s="62"/>
      <c r="J37" s="62"/>
      <c r="K37" s="45">
        <f t="shared" si="1"/>
        <v>0</v>
      </c>
      <c r="L37" s="46">
        <f t="shared" si="2"/>
        <v>0</v>
      </c>
      <c r="M37" s="44">
        <f t="shared" si="3"/>
        <v>0</v>
      </c>
      <c r="N37" s="44">
        <f t="shared" si="4"/>
        <v>0</v>
      </c>
      <c r="O37" s="44">
        <f t="shared" si="5"/>
        <v>0</v>
      </c>
      <c r="P37" s="45">
        <f t="shared" si="6"/>
        <v>0</v>
      </c>
    </row>
    <row r="38" spans="1:16" x14ac:dyDescent="0.2">
      <c r="A38" s="35">
        <v>25</v>
      </c>
      <c r="B38" s="36" t="s">
        <v>66</v>
      </c>
      <c r="C38" s="43" t="s">
        <v>298</v>
      </c>
      <c r="D38" s="22" t="s">
        <v>68</v>
      </c>
      <c r="E38" s="64">
        <v>60</v>
      </c>
      <c r="F38" s="65"/>
      <c r="G38" s="62"/>
      <c r="H38" s="44">
        <f t="shared" si="0"/>
        <v>0</v>
      </c>
      <c r="I38" s="62"/>
      <c r="J38" s="62"/>
      <c r="K38" s="45">
        <f t="shared" si="1"/>
        <v>0</v>
      </c>
      <c r="L38" s="46">
        <f t="shared" si="2"/>
        <v>0</v>
      </c>
      <c r="M38" s="44">
        <f t="shared" si="3"/>
        <v>0</v>
      </c>
      <c r="N38" s="44">
        <f t="shared" si="4"/>
        <v>0</v>
      </c>
      <c r="O38" s="44">
        <f t="shared" si="5"/>
        <v>0</v>
      </c>
      <c r="P38" s="45">
        <f t="shared" si="6"/>
        <v>0</v>
      </c>
    </row>
    <row r="39" spans="1:16" ht="22.5" x14ac:dyDescent="0.2">
      <c r="A39" s="35">
        <v>26</v>
      </c>
      <c r="B39" s="36" t="s">
        <v>66</v>
      </c>
      <c r="C39" s="43" t="s">
        <v>299</v>
      </c>
      <c r="D39" s="22" t="s">
        <v>68</v>
      </c>
      <c r="E39" s="64">
        <v>25</v>
      </c>
      <c r="F39" s="65"/>
      <c r="G39" s="62"/>
      <c r="H39" s="44">
        <f t="shared" si="0"/>
        <v>0</v>
      </c>
      <c r="I39" s="62"/>
      <c r="J39" s="62"/>
      <c r="K39" s="45">
        <f t="shared" si="1"/>
        <v>0</v>
      </c>
      <c r="L39" s="46">
        <f t="shared" si="2"/>
        <v>0</v>
      </c>
      <c r="M39" s="44">
        <f t="shared" si="3"/>
        <v>0</v>
      </c>
      <c r="N39" s="44">
        <f t="shared" si="4"/>
        <v>0</v>
      </c>
      <c r="O39" s="44">
        <f t="shared" si="5"/>
        <v>0</v>
      </c>
      <c r="P39" s="45">
        <f t="shared" si="6"/>
        <v>0</v>
      </c>
    </row>
    <row r="40" spans="1:16" x14ac:dyDescent="0.2">
      <c r="A40" s="35">
        <v>27</v>
      </c>
      <c r="B40" s="36" t="s">
        <v>66</v>
      </c>
      <c r="C40" s="43" t="s">
        <v>300</v>
      </c>
      <c r="D40" s="22" t="s">
        <v>68</v>
      </c>
      <c r="E40" s="64">
        <v>150</v>
      </c>
      <c r="F40" s="65"/>
      <c r="G40" s="62"/>
      <c r="H40" s="44">
        <f t="shared" si="0"/>
        <v>0</v>
      </c>
      <c r="I40" s="62"/>
      <c r="J40" s="62"/>
      <c r="K40" s="45">
        <f t="shared" si="1"/>
        <v>0</v>
      </c>
      <c r="L40" s="46">
        <f t="shared" si="2"/>
        <v>0</v>
      </c>
      <c r="M40" s="44">
        <f t="shared" si="3"/>
        <v>0</v>
      </c>
      <c r="N40" s="44">
        <f t="shared" si="4"/>
        <v>0</v>
      </c>
      <c r="O40" s="44">
        <f t="shared" si="5"/>
        <v>0</v>
      </c>
      <c r="P40" s="45">
        <f t="shared" si="6"/>
        <v>0</v>
      </c>
    </row>
    <row r="41" spans="1:16" ht="22.5" x14ac:dyDescent="0.2">
      <c r="A41" s="35">
        <v>28</v>
      </c>
      <c r="B41" s="36" t="s">
        <v>66</v>
      </c>
      <c r="C41" s="43" t="s">
        <v>301</v>
      </c>
      <c r="D41" s="22" t="s">
        <v>68</v>
      </c>
      <c r="E41" s="64">
        <v>110</v>
      </c>
      <c r="F41" s="65"/>
      <c r="G41" s="62"/>
      <c r="H41" s="44">
        <f t="shared" si="0"/>
        <v>0</v>
      </c>
      <c r="I41" s="62"/>
      <c r="J41" s="62"/>
      <c r="K41" s="45">
        <f t="shared" si="1"/>
        <v>0</v>
      </c>
      <c r="L41" s="46">
        <f t="shared" si="2"/>
        <v>0</v>
      </c>
      <c r="M41" s="44">
        <f t="shared" si="3"/>
        <v>0</v>
      </c>
      <c r="N41" s="44">
        <f t="shared" si="4"/>
        <v>0</v>
      </c>
      <c r="O41" s="44">
        <f t="shared" si="5"/>
        <v>0</v>
      </c>
      <c r="P41" s="45">
        <f t="shared" si="6"/>
        <v>0</v>
      </c>
    </row>
    <row r="42" spans="1:16" x14ac:dyDescent="0.2">
      <c r="A42" s="35">
        <v>29</v>
      </c>
      <c r="B42" s="36" t="s">
        <v>66</v>
      </c>
      <c r="C42" s="43" t="s">
        <v>302</v>
      </c>
      <c r="D42" s="22" t="s">
        <v>68</v>
      </c>
      <c r="E42" s="64">
        <v>140</v>
      </c>
      <c r="F42" s="65"/>
      <c r="G42" s="62"/>
      <c r="H42" s="44">
        <f t="shared" si="0"/>
        <v>0</v>
      </c>
      <c r="I42" s="62"/>
      <c r="J42" s="62"/>
      <c r="K42" s="45">
        <f t="shared" si="1"/>
        <v>0</v>
      </c>
      <c r="L42" s="46">
        <f t="shared" si="2"/>
        <v>0</v>
      </c>
      <c r="M42" s="44">
        <f t="shared" si="3"/>
        <v>0</v>
      </c>
      <c r="N42" s="44">
        <f t="shared" si="4"/>
        <v>0</v>
      </c>
      <c r="O42" s="44">
        <f t="shared" si="5"/>
        <v>0</v>
      </c>
      <c r="P42" s="45">
        <f t="shared" si="6"/>
        <v>0</v>
      </c>
    </row>
    <row r="43" spans="1:16" ht="22.5" x14ac:dyDescent="0.2">
      <c r="A43" s="35">
        <v>30</v>
      </c>
      <c r="B43" s="36" t="s">
        <v>66</v>
      </c>
      <c r="C43" s="43" t="s">
        <v>303</v>
      </c>
      <c r="D43" s="22" t="s">
        <v>74</v>
      </c>
      <c r="E43" s="64">
        <v>1</v>
      </c>
      <c r="F43" s="65"/>
      <c r="G43" s="62"/>
      <c r="H43" s="44">
        <f t="shared" si="0"/>
        <v>0</v>
      </c>
      <c r="I43" s="62"/>
      <c r="J43" s="62"/>
      <c r="K43" s="45">
        <f t="shared" si="1"/>
        <v>0</v>
      </c>
      <c r="L43" s="46">
        <f t="shared" si="2"/>
        <v>0</v>
      </c>
      <c r="M43" s="44">
        <f t="shared" si="3"/>
        <v>0</v>
      </c>
      <c r="N43" s="44">
        <f t="shared" si="4"/>
        <v>0</v>
      </c>
      <c r="O43" s="44">
        <f t="shared" si="5"/>
        <v>0</v>
      </c>
      <c r="P43" s="45">
        <f t="shared" si="6"/>
        <v>0</v>
      </c>
    </row>
    <row r="44" spans="1:16" x14ac:dyDescent="0.2">
      <c r="A44" s="35">
        <v>31</v>
      </c>
      <c r="B44" s="36" t="s">
        <v>66</v>
      </c>
      <c r="C44" s="43" t="s">
        <v>304</v>
      </c>
      <c r="D44" s="22" t="s">
        <v>74</v>
      </c>
      <c r="E44" s="64">
        <v>1</v>
      </c>
      <c r="F44" s="65"/>
      <c r="G44" s="62"/>
      <c r="H44" s="44">
        <f t="shared" si="0"/>
        <v>0</v>
      </c>
      <c r="I44" s="62"/>
      <c r="J44" s="62"/>
      <c r="K44" s="45">
        <f t="shared" si="1"/>
        <v>0</v>
      </c>
      <c r="L44" s="46">
        <f t="shared" si="2"/>
        <v>0</v>
      </c>
      <c r="M44" s="44">
        <f t="shared" si="3"/>
        <v>0</v>
      </c>
      <c r="N44" s="44">
        <f t="shared" si="4"/>
        <v>0</v>
      </c>
      <c r="O44" s="44">
        <f t="shared" si="5"/>
        <v>0</v>
      </c>
      <c r="P44" s="45">
        <f t="shared" si="6"/>
        <v>0</v>
      </c>
    </row>
    <row r="45" spans="1:16" ht="22.5" x14ac:dyDescent="0.2">
      <c r="A45" s="35"/>
      <c r="B45" s="36"/>
      <c r="C45" s="43" t="s">
        <v>305</v>
      </c>
      <c r="D45" s="22"/>
      <c r="E45" s="64"/>
      <c r="F45" s="65"/>
      <c r="G45" s="62"/>
      <c r="H45" s="44">
        <f t="shared" si="0"/>
        <v>0</v>
      </c>
      <c r="I45" s="62"/>
      <c r="J45" s="62"/>
      <c r="K45" s="45">
        <f t="shared" si="1"/>
        <v>0</v>
      </c>
      <c r="L45" s="46">
        <f t="shared" si="2"/>
        <v>0</v>
      </c>
      <c r="M45" s="44">
        <f t="shared" si="3"/>
        <v>0</v>
      </c>
      <c r="N45" s="44">
        <f t="shared" si="4"/>
        <v>0</v>
      </c>
      <c r="O45" s="44">
        <f t="shared" si="5"/>
        <v>0</v>
      </c>
      <c r="P45" s="45">
        <f t="shared" si="6"/>
        <v>0</v>
      </c>
    </row>
    <row r="46" spans="1:16" x14ac:dyDescent="0.2">
      <c r="A46" s="35">
        <v>32</v>
      </c>
      <c r="B46" s="36" t="s">
        <v>66</v>
      </c>
      <c r="C46" s="43" t="s">
        <v>306</v>
      </c>
      <c r="D46" s="22" t="s">
        <v>68</v>
      </c>
      <c r="E46" s="64">
        <v>30</v>
      </c>
      <c r="F46" s="65"/>
      <c r="G46" s="62"/>
      <c r="H46" s="44">
        <f t="shared" si="0"/>
        <v>0</v>
      </c>
      <c r="I46" s="62"/>
      <c r="J46" s="62"/>
      <c r="K46" s="45">
        <f t="shared" si="1"/>
        <v>0</v>
      </c>
      <c r="L46" s="46">
        <f t="shared" si="2"/>
        <v>0</v>
      </c>
      <c r="M46" s="44">
        <f t="shared" si="3"/>
        <v>0</v>
      </c>
      <c r="N46" s="44">
        <f t="shared" si="4"/>
        <v>0</v>
      </c>
      <c r="O46" s="44">
        <f t="shared" si="5"/>
        <v>0</v>
      </c>
      <c r="P46" s="45">
        <f t="shared" si="6"/>
        <v>0</v>
      </c>
    </row>
    <row r="47" spans="1:16" ht="22.5" x14ac:dyDescent="0.2">
      <c r="A47" s="35">
        <v>33</v>
      </c>
      <c r="B47" s="36" t="s">
        <v>66</v>
      </c>
      <c r="C47" s="43" t="s">
        <v>307</v>
      </c>
      <c r="D47" s="22" t="s">
        <v>68</v>
      </c>
      <c r="E47" s="64">
        <v>30</v>
      </c>
      <c r="F47" s="65"/>
      <c r="G47" s="62"/>
      <c r="H47" s="44">
        <f t="shared" si="0"/>
        <v>0</v>
      </c>
      <c r="I47" s="62"/>
      <c r="J47" s="62"/>
      <c r="K47" s="45">
        <f t="shared" si="1"/>
        <v>0</v>
      </c>
      <c r="L47" s="46">
        <f t="shared" si="2"/>
        <v>0</v>
      </c>
      <c r="M47" s="44">
        <f t="shared" si="3"/>
        <v>0</v>
      </c>
      <c r="N47" s="44">
        <f t="shared" si="4"/>
        <v>0</v>
      </c>
      <c r="O47" s="44">
        <f t="shared" si="5"/>
        <v>0</v>
      </c>
      <c r="P47" s="45">
        <f t="shared" si="6"/>
        <v>0</v>
      </c>
    </row>
    <row r="48" spans="1:16" x14ac:dyDescent="0.2">
      <c r="A48" s="35"/>
      <c r="B48" s="36"/>
      <c r="C48" s="43" t="s">
        <v>308</v>
      </c>
      <c r="D48" s="22"/>
      <c r="E48" s="64"/>
      <c r="F48" s="65"/>
      <c r="G48" s="62"/>
      <c r="H48" s="44">
        <f t="shared" si="0"/>
        <v>0</v>
      </c>
      <c r="I48" s="62"/>
      <c r="J48" s="62"/>
      <c r="K48" s="45">
        <f t="shared" si="1"/>
        <v>0</v>
      </c>
      <c r="L48" s="46">
        <f t="shared" si="2"/>
        <v>0</v>
      </c>
      <c r="M48" s="44">
        <f t="shared" si="3"/>
        <v>0</v>
      </c>
      <c r="N48" s="44">
        <f t="shared" si="4"/>
        <v>0</v>
      </c>
      <c r="O48" s="44">
        <f t="shared" si="5"/>
        <v>0</v>
      </c>
      <c r="P48" s="45">
        <f t="shared" si="6"/>
        <v>0</v>
      </c>
    </row>
    <row r="49" spans="1:16" x14ac:dyDescent="0.2">
      <c r="A49" s="35">
        <v>34</v>
      </c>
      <c r="B49" s="36" t="s">
        <v>66</v>
      </c>
      <c r="C49" s="43" t="s">
        <v>306</v>
      </c>
      <c r="D49" s="22" t="s">
        <v>68</v>
      </c>
      <c r="E49" s="64">
        <v>35</v>
      </c>
      <c r="F49" s="65"/>
      <c r="G49" s="62"/>
      <c r="H49" s="44">
        <f t="shared" si="0"/>
        <v>0</v>
      </c>
      <c r="I49" s="62"/>
      <c r="J49" s="62"/>
      <c r="K49" s="45">
        <f t="shared" si="1"/>
        <v>0</v>
      </c>
      <c r="L49" s="46">
        <f t="shared" si="2"/>
        <v>0</v>
      </c>
      <c r="M49" s="44">
        <f t="shared" si="3"/>
        <v>0</v>
      </c>
      <c r="N49" s="44">
        <f t="shared" si="4"/>
        <v>0</v>
      </c>
      <c r="O49" s="44">
        <f t="shared" si="5"/>
        <v>0</v>
      </c>
      <c r="P49" s="45">
        <f t="shared" si="6"/>
        <v>0</v>
      </c>
    </row>
    <row r="50" spans="1:16" ht="22.5" x14ac:dyDescent="0.2">
      <c r="A50" s="35">
        <v>35</v>
      </c>
      <c r="B50" s="36" t="s">
        <v>66</v>
      </c>
      <c r="C50" s="43" t="s">
        <v>307</v>
      </c>
      <c r="D50" s="22" t="s">
        <v>68</v>
      </c>
      <c r="E50" s="64">
        <v>35</v>
      </c>
      <c r="F50" s="65"/>
      <c r="G50" s="62"/>
      <c r="H50" s="44">
        <f t="shared" si="0"/>
        <v>0</v>
      </c>
      <c r="I50" s="62"/>
      <c r="J50" s="62"/>
      <c r="K50" s="45">
        <f t="shared" si="1"/>
        <v>0</v>
      </c>
      <c r="L50" s="46">
        <f t="shared" si="2"/>
        <v>0</v>
      </c>
      <c r="M50" s="44">
        <f t="shared" si="3"/>
        <v>0</v>
      </c>
      <c r="N50" s="44">
        <f t="shared" si="4"/>
        <v>0</v>
      </c>
      <c r="O50" s="44">
        <f t="shared" si="5"/>
        <v>0</v>
      </c>
      <c r="P50" s="45">
        <f t="shared" si="6"/>
        <v>0</v>
      </c>
    </row>
    <row r="51" spans="1:16" x14ac:dyDescent="0.2">
      <c r="A51" s="35">
        <v>36</v>
      </c>
      <c r="B51" s="36" t="s">
        <v>66</v>
      </c>
      <c r="C51" s="43" t="s">
        <v>309</v>
      </c>
      <c r="D51" s="22" t="s">
        <v>85</v>
      </c>
      <c r="E51" s="64">
        <v>1</v>
      </c>
      <c r="F51" s="65"/>
      <c r="G51" s="62"/>
      <c r="H51" s="44">
        <f t="shared" si="0"/>
        <v>0</v>
      </c>
      <c r="I51" s="62"/>
      <c r="J51" s="62"/>
      <c r="K51" s="45">
        <f t="shared" si="1"/>
        <v>0</v>
      </c>
      <c r="L51" s="46">
        <f t="shared" si="2"/>
        <v>0</v>
      </c>
      <c r="M51" s="44">
        <f t="shared" si="3"/>
        <v>0</v>
      </c>
      <c r="N51" s="44">
        <f t="shared" si="4"/>
        <v>0</v>
      </c>
      <c r="O51" s="44">
        <f t="shared" si="5"/>
        <v>0</v>
      </c>
      <c r="P51" s="45">
        <f t="shared" si="6"/>
        <v>0</v>
      </c>
    </row>
    <row r="52" spans="1:16" x14ac:dyDescent="0.2">
      <c r="A52" s="35">
        <v>37</v>
      </c>
      <c r="B52" s="36" t="s">
        <v>66</v>
      </c>
      <c r="C52" s="43" t="s">
        <v>310</v>
      </c>
      <c r="D52" s="22" t="s">
        <v>72</v>
      </c>
      <c r="E52" s="64">
        <v>75</v>
      </c>
      <c r="F52" s="65"/>
      <c r="G52" s="62"/>
      <c r="H52" s="44">
        <f t="shared" si="0"/>
        <v>0</v>
      </c>
      <c r="I52" s="62"/>
      <c r="J52" s="62"/>
      <c r="K52" s="45">
        <f t="shared" si="1"/>
        <v>0</v>
      </c>
      <c r="L52" s="46">
        <f t="shared" si="2"/>
        <v>0</v>
      </c>
      <c r="M52" s="44">
        <f t="shared" si="3"/>
        <v>0</v>
      </c>
      <c r="N52" s="44">
        <f t="shared" si="4"/>
        <v>0</v>
      </c>
      <c r="O52" s="44">
        <f t="shared" si="5"/>
        <v>0</v>
      </c>
      <c r="P52" s="45">
        <f t="shared" si="6"/>
        <v>0</v>
      </c>
    </row>
    <row r="53" spans="1:16" ht="12" thickBot="1" x14ac:dyDescent="0.25">
      <c r="A53" s="35">
        <v>38</v>
      </c>
      <c r="B53" s="36" t="s">
        <v>66</v>
      </c>
      <c r="C53" s="43" t="s">
        <v>195</v>
      </c>
      <c r="D53" s="22" t="s">
        <v>85</v>
      </c>
      <c r="E53" s="64">
        <v>50</v>
      </c>
      <c r="F53" s="65"/>
      <c r="G53" s="62"/>
      <c r="H53" s="44">
        <f t="shared" si="0"/>
        <v>0</v>
      </c>
      <c r="I53" s="62"/>
      <c r="J53" s="62"/>
      <c r="K53" s="45">
        <f t="shared" si="1"/>
        <v>0</v>
      </c>
      <c r="L53" s="46">
        <f t="shared" si="2"/>
        <v>0</v>
      </c>
      <c r="M53" s="44">
        <f t="shared" si="3"/>
        <v>0</v>
      </c>
      <c r="N53" s="44">
        <f t="shared" si="4"/>
        <v>0</v>
      </c>
      <c r="O53" s="44">
        <f t="shared" si="5"/>
        <v>0</v>
      </c>
      <c r="P53" s="45">
        <f t="shared" si="6"/>
        <v>0</v>
      </c>
    </row>
    <row r="54" spans="1:16" ht="12" thickBot="1" x14ac:dyDescent="0.25">
      <c r="A54" s="149" t="s">
        <v>196</v>
      </c>
      <c r="B54" s="150"/>
      <c r="C54" s="150"/>
      <c r="D54" s="150"/>
      <c r="E54" s="150"/>
      <c r="F54" s="150"/>
      <c r="G54" s="150"/>
      <c r="H54" s="150"/>
      <c r="I54" s="150"/>
      <c r="J54" s="150"/>
      <c r="K54" s="151"/>
      <c r="L54" s="66">
        <f>SUM(L14:L53)</f>
        <v>0</v>
      </c>
      <c r="M54" s="67">
        <f>SUM(M14:M53)</f>
        <v>0</v>
      </c>
      <c r="N54" s="67">
        <f>SUM(N14:N53)</f>
        <v>0</v>
      </c>
      <c r="O54" s="67">
        <f>SUM(O14:O53)</f>
        <v>0</v>
      </c>
      <c r="P54" s="68">
        <f>SUM(P14:P53)</f>
        <v>0</v>
      </c>
    </row>
    <row r="55" spans="1:16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x14ac:dyDescent="0.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</row>
    <row r="57" spans="1:16" x14ac:dyDescent="0.2">
      <c r="A57" s="1" t="s">
        <v>14</v>
      </c>
      <c r="B57" s="15"/>
      <c r="C57" s="148">
        <f>'Kops a'!C30:H30</f>
        <v>0</v>
      </c>
      <c r="D57" s="148"/>
      <c r="E57" s="148"/>
      <c r="F57" s="148"/>
      <c r="G57" s="148"/>
      <c r="H57" s="148"/>
      <c r="I57" s="15"/>
      <c r="J57" s="15"/>
      <c r="K57" s="15"/>
      <c r="L57" s="15"/>
      <c r="M57" s="15"/>
      <c r="N57" s="15"/>
      <c r="O57" s="15"/>
      <c r="P57" s="15"/>
    </row>
    <row r="58" spans="1:16" x14ac:dyDescent="0.2">
      <c r="A58" s="15"/>
      <c r="B58" s="15"/>
      <c r="C58" s="100" t="s">
        <v>15</v>
      </c>
      <c r="D58" s="100"/>
      <c r="E58" s="100"/>
      <c r="F58" s="100"/>
      <c r="G58" s="100"/>
      <c r="H58" s="100"/>
      <c r="I58" s="15"/>
      <c r="J58" s="15"/>
      <c r="K58" s="15"/>
      <c r="L58" s="15"/>
      <c r="M58" s="15"/>
      <c r="N58" s="15"/>
      <c r="O58" s="15"/>
      <c r="P58" s="15"/>
    </row>
    <row r="59" spans="1:16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x14ac:dyDescent="0.2">
      <c r="A60" s="81" t="str">
        <f>'Kops a'!A33</f>
        <v xml:space="preserve">Tāme sastādīta 2020. gada </v>
      </c>
      <c r="B60" s="82"/>
      <c r="C60" s="82"/>
      <c r="D60" s="82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</row>
    <row r="62" spans="1:16" x14ac:dyDescent="0.2">
      <c r="A62" s="1" t="s">
        <v>37</v>
      </c>
      <c r="B62" s="15"/>
      <c r="C62" s="148">
        <f>'Kops a'!C35:H35</f>
        <v>0</v>
      </c>
      <c r="D62" s="148"/>
      <c r="E62" s="148"/>
      <c r="F62" s="148"/>
      <c r="G62" s="148"/>
      <c r="H62" s="148"/>
      <c r="I62" s="15"/>
      <c r="J62" s="15"/>
      <c r="K62" s="15"/>
      <c r="L62" s="15"/>
      <c r="M62" s="15"/>
      <c r="N62" s="15"/>
      <c r="O62" s="15"/>
      <c r="P62" s="15"/>
    </row>
    <row r="63" spans="1:16" x14ac:dyDescent="0.2">
      <c r="A63" s="15"/>
      <c r="B63" s="15"/>
      <c r="C63" s="100" t="s">
        <v>15</v>
      </c>
      <c r="D63" s="100"/>
      <c r="E63" s="100"/>
      <c r="F63" s="100"/>
      <c r="G63" s="100"/>
      <c r="H63" s="100"/>
      <c r="I63" s="15"/>
      <c r="J63" s="15"/>
      <c r="K63" s="15"/>
      <c r="L63" s="15"/>
      <c r="M63" s="15"/>
      <c r="N63" s="15"/>
      <c r="O63" s="15"/>
      <c r="P63" s="15"/>
    </row>
    <row r="64" spans="1:16" x14ac:dyDescent="0.2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</row>
    <row r="65" spans="1:16" x14ac:dyDescent="0.2">
      <c r="A65" s="81" t="s">
        <v>54</v>
      </c>
      <c r="B65" s="82"/>
      <c r="C65" s="86">
        <f>'Kops a'!C38</f>
        <v>0</v>
      </c>
      <c r="D65" s="47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</row>
    <row r="66" spans="1:16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</row>
    <row r="67" spans="1:16" ht="13.5" x14ac:dyDescent="0.2">
      <c r="B67" s="90" t="s">
        <v>57</v>
      </c>
    </row>
    <row r="68" spans="1:16" ht="12" x14ac:dyDescent="0.2">
      <c r="B68" s="91" t="s">
        <v>58</v>
      </c>
    </row>
    <row r="69" spans="1:16" ht="12" x14ac:dyDescent="0.2">
      <c r="B69" s="91" t="s">
        <v>59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63:H63"/>
    <mergeCell ref="C4:I4"/>
    <mergeCell ref="F12:K12"/>
    <mergeCell ref="A9:F9"/>
    <mergeCell ref="J9:M9"/>
    <mergeCell ref="D8:L8"/>
    <mergeCell ref="A54:K54"/>
    <mergeCell ref="C57:H57"/>
    <mergeCell ref="C58:H58"/>
    <mergeCell ref="C62:H62"/>
  </mergeCells>
  <conditionalFormatting sqref="A15:B53 I15:J53 D15:G53">
    <cfRule type="cellIs" dxfId="48" priority="26" operator="equal">
      <formula>0</formula>
    </cfRule>
  </conditionalFormatting>
  <conditionalFormatting sqref="N9:O9">
    <cfRule type="cellIs" dxfId="47" priority="25" operator="equal">
      <formula>0</formula>
    </cfRule>
  </conditionalFormatting>
  <conditionalFormatting sqref="A9:F9">
    <cfRule type="containsText" dxfId="46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45" priority="22" operator="equal">
      <formula>0</formula>
    </cfRule>
  </conditionalFormatting>
  <conditionalFormatting sqref="O10">
    <cfRule type="cellIs" dxfId="44" priority="21" operator="equal">
      <formula>"20__. gada __. _________"</formula>
    </cfRule>
  </conditionalFormatting>
  <conditionalFormatting sqref="A54:K54">
    <cfRule type="containsText" dxfId="43" priority="20" operator="containsText" text="Tiešās izmaksas kopā, t. sk. darba devēja sociālais nodoklis __.__% ">
      <formula>NOT(ISERROR(SEARCH("Tiešās izmaksas kopā, t. sk. darba devēja sociālais nodoklis __.__% ",A54)))</formula>
    </cfRule>
  </conditionalFormatting>
  <conditionalFormatting sqref="H14:H53 K14:P53 L54:P54">
    <cfRule type="cellIs" dxfId="42" priority="15" operator="equal">
      <formula>0</formula>
    </cfRule>
  </conditionalFormatting>
  <conditionalFormatting sqref="C4:I4">
    <cfRule type="cellIs" dxfId="41" priority="14" operator="equal">
      <formula>0</formula>
    </cfRule>
  </conditionalFormatting>
  <conditionalFormatting sqref="C15:C53">
    <cfRule type="cellIs" dxfId="40" priority="13" operator="equal">
      <formula>0</formula>
    </cfRule>
  </conditionalFormatting>
  <conditionalFormatting sqref="D5:L8">
    <cfRule type="cellIs" dxfId="39" priority="11" operator="equal">
      <formula>0</formula>
    </cfRule>
  </conditionalFormatting>
  <conditionalFormatting sqref="A14:B14 D14:G14">
    <cfRule type="cellIs" dxfId="38" priority="10" operator="equal">
      <formula>0</formula>
    </cfRule>
  </conditionalFormatting>
  <conditionalFormatting sqref="C14">
    <cfRule type="cellIs" dxfId="37" priority="9" operator="equal">
      <formula>0</formula>
    </cfRule>
  </conditionalFormatting>
  <conditionalFormatting sqref="I14:J14">
    <cfRule type="cellIs" dxfId="36" priority="8" operator="equal">
      <formula>0</formula>
    </cfRule>
  </conditionalFormatting>
  <conditionalFormatting sqref="P10">
    <cfRule type="cellIs" dxfId="35" priority="7" operator="equal">
      <formula>"20__. gada __. _________"</formula>
    </cfRule>
  </conditionalFormatting>
  <conditionalFormatting sqref="C62:H62">
    <cfRule type="cellIs" dxfId="34" priority="4" operator="equal">
      <formula>0</formula>
    </cfRule>
  </conditionalFormatting>
  <conditionalFormatting sqref="C57:H57">
    <cfRule type="cellIs" dxfId="33" priority="3" operator="equal">
      <formula>0</formula>
    </cfRule>
  </conditionalFormatting>
  <conditionalFormatting sqref="C62:H62 C65 C57:H57">
    <cfRule type="cellIs" dxfId="32" priority="2" operator="equal">
      <formula>0</formula>
    </cfRule>
  </conditionalFormatting>
  <conditionalFormatting sqref="D1">
    <cfRule type="cellIs" dxfId="31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C7EA987-A541-4A14-8BBA-80430C8D8797}">
            <xm:f>NOT(ISERROR(SEARCH("Tāme sastādīta ____. gada ___. ______________",A60)))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A60</xm:sqref>
        </x14:conditionalFormatting>
        <x14:conditionalFormatting xmlns:xm="http://schemas.microsoft.com/office/excel/2006/main">
          <x14:cfRule type="containsText" priority="5" operator="containsText" id="{ACDA78AF-73B6-4D16-9157-A1B6B42F0CA3}">
            <xm:f>NOT(ISERROR(SEARCH("Sertifikāta Nr. _________________________________",A65)))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F14D8-839A-434D-B052-CBD5FB76089D}">
  <sheetPr codeName="Sheet8">
    <pageSetUpPr fitToPage="1"/>
  </sheetPr>
  <dimension ref="A1:P184"/>
  <sheetViews>
    <sheetView view="pageBreakPreview" topLeftCell="A128" zoomScale="85" zoomScaleNormal="100" zoomScaleSheetLayoutView="85" workbookViewId="0">
      <selection activeCell="C63" sqref="C63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a'!A20</f>
        <v>6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152" t="s">
        <v>311</v>
      </c>
      <c r="D2" s="152"/>
      <c r="E2" s="152"/>
      <c r="F2" s="152"/>
      <c r="G2" s="152"/>
      <c r="H2" s="152"/>
      <c r="I2" s="152"/>
      <c r="J2" s="26"/>
    </row>
    <row r="3" spans="1:16" x14ac:dyDescent="0.2">
      <c r="A3" s="27"/>
      <c r="B3" s="27"/>
      <c r="C3" s="143" t="s">
        <v>17</v>
      </c>
      <c r="D3" s="143"/>
      <c r="E3" s="143"/>
      <c r="F3" s="143"/>
      <c r="G3" s="143"/>
      <c r="H3" s="143"/>
      <c r="I3" s="143"/>
      <c r="J3" s="27"/>
    </row>
    <row r="4" spans="1:16" x14ac:dyDescent="0.2">
      <c r="A4" s="27"/>
      <c r="B4" s="27"/>
      <c r="C4" s="153" t="s">
        <v>52</v>
      </c>
      <c r="D4" s="153"/>
      <c r="E4" s="153"/>
      <c r="F4" s="153"/>
      <c r="G4" s="153"/>
      <c r="H4" s="153"/>
      <c r="I4" s="153"/>
      <c r="J4" s="27"/>
    </row>
    <row r="5" spans="1:16" x14ac:dyDescent="0.2">
      <c r="A5" s="20"/>
      <c r="B5" s="20"/>
      <c r="C5" s="24" t="s">
        <v>5</v>
      </c>
      <c r="D5" s="166" t="str">
        <f>'Kops a'!D6</f>
        <v>Daudzdzīvokļu dzīvojamā ēka</v>
      </c>
      <c r="E5" s="166"/>
      <c r="F5" s="166"/>
      <c r="G5" s="166"/>
      <c r="H5" s="166"/>
      <c r="I5" s="166"/>
      <c r="J5" s="166"/>
      <c r="K5" s="166"/>
      <c r="L5" s="166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166" t="str">
        <f>'Kops a'!D7</f>
        <v>Dzīvojamas ēkas fasādes vienkāršota atjaunošana</v>
      </c>
      <c r="E6" s="166"/>
      <c r="F6" s="166"/>
      <c r="G6" s="166"/>
      <c r="H6" s="166"/>
      <c r="I6" s="166"/>
      <c r="J6" s="166"/>
      <c r="K6" s="166"/>
      <c r="L6" s="166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166" t="str">
        <f>'Kops a'!D8</f>
        <v>Piltenes iela 5, Liepāja</v>
      </c>
      <c r="E7" s="166"/>
      <c r="F7" s="166"/>
      <c r="G7" s="166"/>
      <c r="H7" s="166"/>
      <c r="I7" s="166"/>
      <c r="J7" s="166"/>
      <c r="K7" s="166"/>
      <c r="L7" s="166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166" t="str">
        <f>'Kops a'!D9</f>
        <v>EA-80-16</v>
      </c>
      <c r="E8" s="166"/>
      <c r="F8" s="166"/>
      <c r="G8" s="166"/>
      <c r="H8" s="166"/>
      <c r="I8" s="166"/>
      <c r="J8" s="166"/>
      <c r="K8" s="166"/>
      <c r="L8" s="166"/>
      <c r="M8" s="15"/>
      <c r="N8" s="15"/>
      <c r="O8" s="15"/>
      <c r="P8" s="15"/>
    </row>
    <row r="9" spans="1:16" ht="11.25" customHeight="1" x14ac:dyDescent="0.2">
      <c r="A9" s="154" t="s">
        <v>312</v>
      </c>
      <c r="B9" s="154"/>
      <c r="C9" s="154"/>
      <c r="D9" s="154"/>
      <c r="E9" s="154"/>
      <c r="F9" s="154"/>
      <c r="G9" s="28"/>
      <c r="H9" s="28"/>
      <c r="I9" s="28"/>
      <c r="J9" s="158" t="s">
        <v>39</v>
      </c>
      <c r="K9" s="158"/>
      <c r="L9" s="158"/>
      <c r="M9" s="158"/>
      <c r="N9" s="165">
        <f>P169</f>
        <v>0</v>
      </c>
      <c r="O9" s="165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A175</f>
        <v xml:space="preserve">Tāme sastādīta 2020.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22" t="s">
        <v>23</v>
      </c>
      <c r="B12" s="160" t="s">
        <v>40</v>
      </c>
      <c r="C12" s="156" t="s">
        <v>41</v>
      </c>
      <c r="D12" s="163" t="s">
        <v>42</v>
      </c>
      <c r="E12" s="146" t="s">
        <v>43</v>
      </c>
      <c r="F12" s="155" t="s">
        <v>44</v>
      </c>
      <c r="G12" s="156"/>
      <c r="H12" s="156"/>
      <c r="I12" s="156"/>
      <c r="J12" s="156"/>
      <c r="K12" s="157"/>
      <c r="L12" s="155" t="s">
        <v>45</v>
      </c>
      <c r="M12" s="156"/>
      <c r="N12" s="156"/>
      <c r="O12" s="156"/>
      <c r="P12" s="157"/>
    </row>
    <row r="13" spans="1:16" ht="126.75" customHeight="1" thickBot="1" x14ac:dyDescent="0.25">
      <c r="A13" s="159"/>
      <c r="B13" s="161"/>
      <c r="C13" s="162"/>
      <c r="D13" s="164"/>
      <c r="E13" s="147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x14ac:dyDescent="0.2">
      <c r="A14" s="58"/>
      <c r="B14" s="59"/>
      <c r="C14" s="58" t="s">
        <v>313</v>
      </c>
      <c r="D14" s="61"/>
      <c r="E14" s="64"/>
      <c r="F14" s="65"/>
      <c r="G14" s="62"/>
      <c r="H14" s="62">
        <f>ROUND(F14*G14,2)</f>
        <v>0</v>
      </c>
      <c r="I14" s="62"/>
      <c r="J14" s="62"/>
      <c r="K14" s="63">
        <f>SUM(H14:J14)</f>
        <v>0</v>
      </c>
      <c r="L14" s="65">
        <f>ROUND(E14*F14,2)</f>
        <v>0</v>
      </c>
      <c r="M14" s="62">
        <f>ROUND(H14*E14,2)</f>
        <v>0</v>
      </c>
      <c r="N14" s="62">
        <f>ROUND(I14*E14,2)</f>
        <v>0</v>
      </c>
      <c r="O14" s="62">
        <f>ROUND(J14*E14,2)</f>
        <v>0</v>
      </c>
      <c r="P14" s="63">
        <f>SUM(M14:O14)</f>
        <v>0</v>
      </c>
    </row>
    <row r="15" spans="1:16" x14ac:dyDescent="0.2">
      <c r="A15" s="35">
        <v>1</v>
      </c>
      <c r="B15" s="36"/>
      <c r="C15" s="43" t="s">
        <v>314</v>
      </c>
      <c r="D15" s="22" t="s">
        <v>315</v>
      </c>
      <c r="E15" s="64">
        <v>1</v>
      </c>
      <c r="F15" s="65"/>
      <c r="G15" s="62"/>
      <c r="H15" s="44">
        <f t="shared" ref="H15:H78" si="0">ROUND(F15*G15,2)</f>
        <v>0</v>
      </c>
      <c r="I15" s="62"/>
      <c r="J15" s="62"/>
      <c r="K15" s="45">
        <f t="shared" ref="K15:K78" si="1">SUM(H15:J15)</f>
        <v>0</v>
      </c>
      <c r="L15" s="46">
        <f t="shared" ref="L15:L78" si="2">ROUND(E15*F15,2)</f>
        <v>0</v>
      </c>
      <c r="M15" s="44">
        <f t="shared" ref="M15:M78" si="3">ROUND(H15*E15,2)</f>
        <v>0</v>
      </c>
      <c r="N15" s="44">
        <f t="shared" ref="N15:N78" si="4">ROUND(I15*E15,2)</f>
        <v>0</v>
      </c>
      <c r="O15" s="44">
        <f t="shared" ref="O15:O78" si="5">ROUND(J15*E15,2)</f>
        <v>0</v>
      </c>
      <c r="P15" s="45">
        <f t="shared" ref="P15:P78" si="6">SUM(M15:O15)</f>
        <v>0</v>
      </c>
    </row>
    <row r="16" spans="1:16" ht="22.5" x14ac:dyDescent="0.2">
      <c r="A16" s="35">
        <v>2</v>
      </c>
      <c r="B16" s="36"/>
      <c r="C16" s="43" t="s">
        <v>316</v>
      </c>
      <c r="D16" s="22" t="s">
        <v>68</v>
      </c>
      <c r="E16" s="64">
        <v>16</v>
      </c>
      <c r="F16" s="65"/>
      <c r="G16" s="62"/>
      <c r="H16" s="44">
        <f t="shared" si="0"/>
        <v>0</v>
      </c>
      <c r="I16" s="62"/>
      <c r="J16" s="62"/>
      <c r="K16" s="45">
        <f t="shared" si="1"/>
        <v>0</v>
      </c>
      <c r="L16" s="46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ht="22.5" x14ac:dyDescent="0.2">
      <c r="A17" s="35">
        <v>3</v>
      </c>
      <c r="B17" s="36"/>
      <c r="C17" s="43" t="s">
        <v>317</v>
      </c>
      <c r="D17" s="22" t="s">
        <v>68</v>
      </c>
      <c r="E17" s="64">
        <v>130</v>
      </c>
      <c r="F17" s="65"/>
      <c r="G17" s="62"/>
      <c r="H17" s="44">
        <f t="shared" si="0"/>
        <v>0</v>
      </c>
      <c r="I17" s="62"/>
      <c r="J17" s="62"/>
      <c r="K17" s="45">
        <f t="shared" si="1"/>
        <v>0</v>
      </c>
      <c r="L17" s="46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ht="22.5" x14ac:dyDescent="0.2">
      <c r="A18" s="35">
        <v>4</v>
      </c>
      <c r="B18" s="36"/>
      <c r="C18" s="43" t="s">
        <v>318</v>
      </c>
      <c r="D18" s="22" t="s">
        <v>68</v>
      </c>
      <c r="E18" s="64">
        <v>24</v>
      </c>
      <c r="F18" s="65"/>
      <c r="G18" s="62"/>
      <c r="H18" s="44">
        <f t="shared" si="0"/>
        <v>0</v>
      </c>
      <c r="I18" s="62"/>
      <c r="J18" s="62"/>
      <c r="K18" s="45">
        <f t="shared" si="1"/>
        <v>0</v>
      </c>
      <c r="L18" s="46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ht="22.5" x14ac:dyDescent="0.2">
      <c r="A19" s="35">
        <v>5</v>
      </c>
      <c r="B19" s="36"/>
      <c r="C19" s="43" t="s">
        <v>319</v>
      </c>
      <c r="D19" s="22" t="s">
        <v>68</v>
      </c>
      <c r="E19" s="64">
        <v>54</v>
      </c>
      <c r="F19" s="65"/>
      <c r="G19" s="62"/>
      <c r="H19" s="44">
        <f t="shared" si="0"/>
        <v>0</v>
      </c>
      <c r="I19" s="62"/>
      <c r="J19" s="62"/>
      <c r="K19" s="45">
        <f t="shared" si="1"/>
        <v>0</v>
      </c>
      <c r="L19" s="46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ht="22.5" x14ac:dyDescent="0.2">
      <c r="A20" s="35">
        <v>6</v>
      </c>
      <c r="B20" s="36"/>
      <c r="C20" s="43" t="s">
        <v>320</v>
      </c>
      <c r="D20" s="22" t="s">
        <v>74</v>
      </c>
      <c r="E20" s="64">
        <v>2</v>
      </c>
      <c r="F20" s="65"/>
      <c r="G20" s="62"/>
      <c r="H20" s="44">
        <f t="shared" si="0"/>
        <v>0</v>
      </c>
      <c r="I20" s="62"/>
      <c r="J20" s="62"/>
      <c r="K20" s="45">
        <f t="shared" si="1"/>
        <v>0</v>
      </c>
      <c r="L20" s="46">
        <f t="shared" si="2"/>
        <v>0</v>
      </c>
      <c r="M20" s="44">
        <f t="shared" si="3"/>
        <v>0</v>
      </c>
      <c r="N20" s="44">
        <f t="shared" si="4"/>
        <v>0</v>
      </c>
      <c r="O20" s="44">
        <f t="shared" si="5"/>
        <v>0</v>
      </c>
      <c r="P20" s="45">
        <f t="shared" si="6"/>
        <v>0</v>
      </c>
    </row>
    <row r="21" spans="1:16" ht="22.5" x14ac:dyDescent="0.2">
      <c r="A21" s="35">
        <v>7</v>
      </c>
      <c r="B21" s="36"/>
      <c r="C21" s="43" t="s">
        <v>321</v>
      </c>
      <c r="D21" s="22" t="s">
        <v>74</v>
      </c>
      <c r="E21" s="64">
        <v>6</v>
      </c>
      <c r="F21" s="65"/>
      <c r="G21" s="62"/>
      <c r="H21" s="44">
        <f t="shared" si="0"/>
        <v>0</v>
      </c>
      <c r="I21" s="62"/>
      <c r="J21" s="62"/>
      <c r="K21" s="45">
        <f t="shared" si="1"/>
        <v>0</v>
      </c>
      <c r="L21" s="46">
        <f t="shared" si="2"/>
        <v>0</v>
      </c>
      <c r="M21" s="44">
        <f t="shared" si="3"/>
        <v>0</v>
      </c>
      <c r="N21" s="44">
        <f t="shared" si="4"/>
        <v>0</v>
      </c>
      <c r="O21" s="44">
        <f t="shared" si="5"/>
        <v>0</v>
      </c>
      <c r="P21" s="45">
        <f t="shared" si="6"/>
        <v>0</v>
      </c>
    </row>
    <row r="22" spans="1:16" ht="33.75" x14ac:dyDescent="0.2">
      <c r="A22" s="35">
        <v>8</v>
      </c>
      <c r="B22" s="36"/>
      <c r="C22" s="43" t="s">
        <v>376</v>
      </c>
      <c r="D22" s="22" t="s">
        <v>74</v>
      </c>
      <c r="E22" s="64">
        <v>3</v>
      </c>
      <c r="F22" s="65"/>
      <c r="G22" s="62"/>
      <c r="H22" s="44">
        <f t="shared" si="0"/>
        <v>0</v>
      </c>
      <c r="I22" s="62"/>
      <c r="J22" s="62"/>
      <c r="K22" s="45">
        <f t="shared" si="1"/>
        <v>0</v>
      </c>
      <c r="L22" s="46">
        <f t="shared" si="2"/>
        <v>0</v>
      </c>
      <c r="M22" s="44">
        <f t="shared" si="3"/>
        <v>0</v>
      </c>
      <c r="N22" s="44">
        <f t="shared" si="4"/>
        <v>0</v>
      </c>
      <c r="O22" s="44">
        <f t="shared" si="5"/>
        <v>0</v>
      </c>
      <c r="P22" s="45">
        <f t="shared" si="6"/>
        <v>0</v>
      </c>
    </row>
    <row r="23" spans="1:16" ht="33.75" x14ac:dyDescent="0.2">
      <c r="A23" s="35">
        <v>9</v>
      </c>
      <c r="B23" s="36"/>
      <c r="C23" s="43" t="s">
        <v>376</v>
      </c>
      <c r="D23" s="22" t="s">
        <v>74</v>
      </c>
      <c r="E23" s="64">
        <v>3</v>
      </c>
      <c r="F23" s="65"/>
      <c r="G23" s="62"/>
      <c r="H23" s="44">
        <f t="shared" si="0"/>
        <v>0</v>
      </c>
      <c r="I23" s="62"/>
      <c r="J23" s="62"/>
      <c r="K23" s="45">
        <f t="shared" si="1"/>
        <v>0</v>
      </c>
      <c r="L23" s="46">
        <f t="shared" si="2"/>
        <v>0</v>
      </c>
      <c r="M23" s="44">
        <f t="shared" si="3"/>
        <v>0</v>
      </c>
      <c r="N23" s="44">
        <f t="shared" si="4"/>
        <v>0</v>
      </c>
      <c r="O23" s="44">
        <f t="shared" si="5"/>
        <v>0</v>
      </c>
      <c r="P23" s="45">
        <f t="shared" si="6"/>
        <v>0</v>
      </c>
    </row>
    <row r="24" spans="1:16" ht="22.5" x14ac:dyDescent="0.2">
      <c r="A24" s="35">
        <v>10</v>
      </c>
      <c r="B24" s="36"/>
      <c r="C24" s="43" t="s">
        <v>322</v>
      </c>
      <c r="D24" s="22" t="s">
        <v>74</v>
      </c>
      <c r="E24" s="64">
        <v>4</v>
      </c>
      <c r="F24" s="65"/>
      <c r="G24" s="62"/>
      <c r="H24" s="44">
        <f t="shared" si="0"/>
        <v>0</v>
      </c>
      <c r="I24" s="62"/>
      <c r="J24" s="62"/>
      <c r="K24" s="45">
        <f t="shared" si="1"/>
        <v>0</v>
      </c>
      <c r="L24" s="46">
        <f t="shared" si="2"/>
        <v>0</v>
      </c>
      <c r="M24" s="44">
        <f t="shared" si="3"/>
        <v>0</v>
      </c>
      <c r="N24" s="44">
        <f t="shared" si="4"/>
        <v>0</v>
      </c>
      <c r="O24" s="44">
        <f t="shared" si="5"/>
        <v>0</v>
      </c>
      <c r="P24" s="45">
        <f t="shared" si="6"/>
        <v>0</v>
      </c>
    </row>
    <row r="25" spans="1:16" ht="22.5" x14ac:dyDescent="0.2">
      <c r="A25" s="35">
        <v>11</v>
      </c>
      <c r="B25" s="36"/>
      <c r="C25" s="43" t="s">
        <v>323</v>
      </c>
      <c r="D25" s="22" t="s">
        <v>74</v>
      </c>
      <c r="E25" s="64">
        <v>6</v>
      </c>
      <c r="F25" s="65"/>
      <c r="G25" s="62"/>
      <c r="H25" s="44">
        <f t="shared" si="0"/>
        <v>0</v>
      </c>
      <c r="I25" s="62"/>
      <c r="J25" s="62"/>
      <c r="K25" s="45">
        <f t="shared" si="1"/>
        <v>0</v>
      </c>
      <c r="L25" s="46">
        <f t="shared" si="2"/>
        <v>0</v>
      </c>
      <c r="M25" s="44">
        <f t="shared" si="3"/>
        <v>0</v>
      </c>
      <c r="N25" s="44">
        <f t="shared" si="4"/>
        <v>0</v>
      </c>
      <c r="O25" s="44">
        <f t="shared" si="5"/>
        <v>0</v>
      </c>
      <c r="P25" s="45">
        <f t="shared" si="6"/>
        <v>0</v>
      </c>
    </row>
    <row r="26" spans="1:16" x14ac:dyDescent="0.2">
      <c r="A26" s="35">
        <v>12</v>
      </c>
      <c r="B26" s="36"/>
      <c r="C26" s="43" t="s">
        <v>324</v>
      </c>
      <c r="D26" s="22" t="s">
        <v>74</v>
      </c>
      <c r="E26" s="64">
        <v>2</v>
      </c>
      <c r="F26" s="65"/>
      <c r="G26" s="62"/>
      <c r="H26" s="44">
        <f t="shared" si="0"/>
        <v>0</v>
      </c>
      <c r="I26" s="62"/>
      <c r="J26" s="62"/>
      <c r="K26" s="45">
        <f t="shared" si="1"/>
        <v>0</v>
      </c>
      <c r="L26" s="46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5">
        <f t="shared" si="6"/>
        <v>0</v>
      </c>
    </row>
    <row r="27" spans="1:16" x14ac:dyDescent="0.2">
      <c r="A27" s="35">
        <v>13</v>
      </c>
      <c r="B27" s="36"/>
      <c r="C27" s="43" t="s">
        <v>325</v>
      </c>
      <c r="D27" s="22" t="s">
        <v>74</v>
      </c>
      <c r="E27" s="64">
        <v>10</v>
      </c>
      <c r="F27" s="65"/>
      <c r="G27" s="62"/>
      <c r="H27" s="44">
        <f t="shared" si="0"/>
        <v>0</v>
      </c>
      <c r="I27" s="62"/>
      <c r="J27" s="62"/>
      <c r="K27" s="45">
        <f t="shared" si="1"/>
        <v>0</v>
      </c>
      <c r="L27" s="46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5">
        <f t="shared" si="6"/>
        <v>0</v>
      </c>
    </row>
    <row r="28" spans="1:16" x14ac:dyDescent="0.2">
      <c r="A28" s="35">
        <v>14</v>
      </c>
      <c r="B28" s="36"/>
      <c r="C28" s="43" t="s">
        <v>326</v>
      </c>
      <c r="D28" s="22" t="s">
        <v>74</v>
      </c>
      <c r="E28" s="64">
        <v>6</v>
      </c>
      <c r="F28" s="65"/>
      <c r="G28" s="62"/>
      <c r="H28" s="44">
        <f t="shared" si="0"/>
        <v>0</v>
      </c>
      <c r="I28" s="62"/>
      <c r="J28" s="62"/>
      <c r="K28" s="45">
        <f t="shared" si="1"/>
        <v>0</v>
      </c>
      <c r="L28" s="46">
        <f t="shared" si="2"/>
        <v>0</v>
      </c>
      <c r="M28" s="44">
        <f t="shared" si="3"/>
        <v>0</v>
      </c>
      <c r="N28" s="44">
        <f t="shared" si="4"/>
        <v>0</v>
      </c>
      <c r="O28" s="44">
        <f t="shared" si="5"/>
        <v>0</v>
      </c>
      <c r="P28" s="45">
        <f t="shared" si="6"/>
        <v>0</v>
      </c>
    </row>
    <row r="29" spans="1:16" x14ac:dyDescent="0.2">
      <c r="A29" s="35">
        <v>15</v>
      </c>
      <c r="B29" s="36"/>
      <c r="C29" s="43" t="s">
        <v>327</v>
      </c>
      <c r="D29" s="22" t="s">
        <v>74</v>
      </c>
      <c r="E29" s="64">
        <v>20</v>
      </c>
      <c r="F29" s="65"/>
      <c r="G29" s="62"/>
      <c r="H29" s="44">
        <f t="shared" si="0"/>
        <v>0</v>
      </c>
      <c r="I29" s="62"/>
      <c r="J29" s="62"/>
      <c r="K29" s="45">
        <f t="shared" si="1"/>
        <v>0</v>
      </c>
      <c r="L29" s="46">
        <f t="shared" si="2"/>
        <v>0</v>
      </c>
      <c r="M29" s="44">
        <f t="shared" si="3"/>
        <v>0</v>
      </c>
      <c r="N29" s="44">
        <f t="shared" si="4"/>
        <v>0</v>
      </c>
      <c r="O29" s="44">
        <f t="shared" si="5"/>
        <v>0</v>
      </c>
      <c r="P29" s="45">
        <f t="shared" si="6"/>
        <v>0</v>
      </c>
    </row>
    <row r="30" spans="1:16" ht="22.5" x14ac:dyDescent="0.2">
      <c r="A30" s="35">
        <v>16</v>
      </c>
      <c r="B30" s="36"/>
      <c r="C30" s="43" t="s">
        <v>328</v>
      </c>
      <c r="D30" s="22" t="s">
        <v>74</v>
      </c>
      <c r="E30" s="64">
        <v>8</v>
      </c>
      <c r="F30" s="65"/>
      <c r="G30" s="62"/>
      <c r="H30" s="44">
        <f t="shared" si="0"/>
        <v>0</v>
      </c>
      <c r="I30" s="62"/>
      <c r="J30" s="62"/>
      <c r="K30" s="45">
        <f t="shared" si="1"/>
        <v>0</v>
      </c>
      <c r="L30" s="46">
        <f t="shared" si="2"/>
        <v>0</v>
      </c>
      <c r="M30" s="44">
        <f t="shared" si="3"/>
        <v>0</v>
      </c>
      <c r="N30" s="44">
        <f t="shared" si="4"/>
        <v>0</v>
      </c>
      <c r="O30" s="44">
        <f t="shared" si="5"/>
        <v>0</v>
      </c>
      <c r="P30" s="45">
        <f t="shared" si="6"/>
        <v>0</v>
      </c>
    </row>
    <row r="31" spans="1:16" ht="22.5" x14ac:dyDescent="0.2">
      <c r="A31" s="35">
        <v>17</v>
      </c>
      <c r="B31" s="36"/>
      <c r="C31" s="43" t="s">
        <v>329</v>
      </c>
      <c r="D31" s="22" t="s">
        <v>74</v>
      </c>
      <c r="E31" s="64">
        <v>6</v>
      </c>
      <c r="F31" s="65"/>
      <c r="G31" s="62"/>
      <c r="H31" s="44">
        <f t="shared" si="0"/>
        <v>0</v>
      </c>
      <c r="I31" s="62"/>
      <c r="J31" s="62"/>
      <c r="K31" s="45">
        <f t="shared" si="1"/>
        <v>0</v>
      </c>
      <c r="L31" s="46">
        <f t="shared" si="2"/>
        <v>0</v>
      </c>
      <c r="M31" s="44">
        <f t="shared" si="3"/>
        <v>0</v>
      </c>
      <c r="N31" s="44">
        <f t="shared" si="4"/>
        <v>0</v>
      </c>
      <c r="O31" s="44">
        <f t="shared" si="5"/>
        <v>0</v>
      </c>
      <c r="P31" s="45">
        <f t="shared" si="6"/>
        <v>0</v>
      </c>
    </row>
    <row r="32" spans="1:16" ht="33.75" x14ac:dyDescent="0.2">
      <c r="A32" s="35">
        <v>18</v>
      </c>
      <c r="B32" s="36"/>
      <c r="C32" s="43" t="s">
        <v>330</v>
      </c>
      <c r="D32" s="22" t="s">
        <v>74</v>
      </c>
      <c r="E32" s="64">
        <v>2</v>
      </c>
      <c r="F32" s="65"/>
      <c r="G32" s="62"/>
      <c r="H32" s="44">
        <f t="shared" si="0"/>
        <v>0</v>
      </c>
      <c r="I32" s="62"/>
      <c r="J32" s="62"/>
      <c r="K32" s="45">
        <f t="shared" si="1"/>
        <v>0</v>
      </c>
      <c r="L32" s="46">
        <f t="shared" si="2"/>
        <v>0</v>
      </c>
      <c r="M32" s="44">
        <f t="shared" si="3"/>
        <v>0</v>
      </c>
      <c r="N32" s="44">
        <f t="shared" si="4"/>
        <v>0</v>
      </c>
      <c r="O32" s="44">
        <f t="shared" si="5"/>
        <v>0</v>
      </c>
      <c r="P32" s="45">
        <f t="shared" si="6"/>
        <v>0</v>
      </c>
    </row>
    <row r="33" spans="1:16" ht="33.75" x14ac:dyDescent="0.2">
      <c r="A33" s="35">
        <v>19</v>
      </c>
      <c r="B33" s="36"/>
      <c r="C33" s="43" t="s">
        <v>331</v>
      </c>
      <c r="D33" s="22" t="s">
        <v>74</v>
      </c>
      <c r="E33" s="64">
        <v>24</v>
      </c>
      <c r="F33" s="65"/>
      <c r="G33" s="62"/>
      <c r="H33" s="44">
        <f t="shared" si="0"/>
        <v>0</v>
      </c>
      <c r="I33" s="62"/>
      <c r="J33" s="62"/>
      <c r="K33" s="45">
        <f t="shared" si="1"/>
        <v>0</v>
      </c>
      <c r="L33" s="46">
        <f t="shared" si="2"/>
        <v>0</v>
      </c>
      <c r="M33" s="44">
        <f t="shared" si="3"/>
        <v>0</v>
      </c>
      <c r="N33" s="44">
        <f t="shared" si="4"/>
        <v>0</v>
      </c>
      <c r="O33" s="44">
        <f t="shared" si="5"/>
        <v>0</v>
      </c>
      <c r="P33" s="45">
        <f t="shared" si="6"/>
        <v>0</v>
      </c>
    </row>
    <row r="34" spans="1:16" ht="33.75" x14ac:dyDescent="0.2">
      <c r="A34" s="35">
        <v>20</v>
      </c>
      <c r="B34" s="36"/>
      <c r="C34" s="43" t="s">
        <v>332</v>
      </c>
      <c r="D34" s="22" t="s">
        <v>74</v>
      </c>
      <c r="E34" s="64">
        <v>6</v>
      </c>
      <c r="F34" s="65"/>
      <c r="G34" s="62"/>
      <c r="H34" s="44">
        <f t="shared" si="0"/>
        <v>0</v>
      </c>
      <c r="I34" s="62"/>
      <c r="J34" s="62"/>
      <c r="K34" s="45">
        <f t="shared" si="1"/>
        <v>0</v>
      </c>
      <c r="L34" s="46">
        <f t="shared" si="2"/>
        <v>0</v>
      </c>
      <c r="M34" s="44">
        <f t="shared" si="3"/>
        <v>0</v>
      </c>
      <c r="N34" s="44">
        <f t="shared" si="4"/>
        <v>0</v>
      </c>
      <c r="O34" s="44">
        <f t="shared" si="5"/>
        <v>0</v>
      </c>
      <c r="P34" s="45">
        <f t="shared" si="6"/>
        <v>0</v>
      </c>
    </row>
    <row r="35" spans="1:16" ht="22.5" x14ac:dyDescent="0.2">
      <c r="A35" s="35">
        <v>21</v>
      </c>
      <c r="B35" s="36"/>
      <c r="C35" s="43" t="s">
        <v>333</v>
      </c>
      <c r="D35" s="22" t="s">
        <v>68</v>
      </c>
      <c r="E35" s="64">
        <v>16</v>
      </c>
      <c r="F35" s="65"/>
      <c r="G35" s="62"/>
      <c r="H35" s="44">
        <f t="shared" si="0"/>
        <v>0</v>
      </c>
      <c r="I35" s="62"/>
      <c r="J35" s="62"/>
      <c r="K35" s="45">
        <f t="shared" si="1"/>
        <v>0</v>
      </c>
      <c r="L35" s="46">
        <f t="shared" si="2"/>
        <v>0</v>
      </c>
      <c r="M35" s="44">
        <f t="shared" si="3"/>
        <v>0</v>
      </c>
      <c r="N35" s="44">
        <f t="shared" si="4"/>
        <v>0</v>
      </c>
      <c r="O35" s="44">
        <f t="shared" si="5"/>
        <v>0</v>
      </c>
      <c r="P35" s="45">
        <f t="shared" si="6"/>
        <v>0</v>
      </c>
    </row>
    <row r="36" spans="1:16" ht="22.5" x14ac:dyDescent="0.2">
      <c r="A36" s="35">
        <v>22</v>
      </c>
      <c r="B36" s="36"/>
      <c r="C36" s="43" t="s">
        <v>334</v>
      </c>
      <c r="D36" s="22" t="s">
        <v>68</v>
      </c>
      <c r="E36" s="64">
        <v>66</v>
      </c>
      <c r="F36" s="65"/>
      <c r="G36" s="62"/>
      <c r="H36" s="44">
        <f t="shared" si="0"/>
        <v>0</v>
      </c>
      <c r="I36" s="62"/>
      <c r="J36" s="62"/>
      <c r="K36" s="45">
        <f t="shared" si="1"/>
        <v>0</v>
      </c>
      <c r="L36" s="46">
        <f t="shared" si="2"/>
        <v>0</v>
      </c>
      <c r="M36" s="44">
        <f t="shared" si="3"/>
        <v>0</v>
      </c>
      <c r="N36" s="44">
        <f t="shared" si="4"/>
        <v>0</v>
      </c>
      <c r="O36" s="44">
        <f t="shared" si="5"/>
        <v>0</v>
      </c>
      <c r="P36" s="45">
        <f t="shared" si="6"/>
        <v>0</v>
      </c>
    </row>
    <row r="37" spans="1:16" ht="22.5" x14ac:dyDescent="0.2">
      <c r="A37" s="35">
        <v>23</v>
      </c>
      <c r="B37" s="36"/>
      <c r="C37" s="43" t="s">
        <v>335</v>
      </c>
      <c r="D37" s="22" t="s">
        <v>68</v>
      </c>
      <c r="E37" s="64">
        <v>64</v>
      </c>
      <c r="F37" s="65"/>
      <c r="G37" s="62"/>
      <c r="H37" s="44">
        <f t="shared" si="0"/>
        <v>0</v>
      </c>
      <c r="I37" s="62"/>
      <c r="J37" s="62"/>
      <c r="K37" s="45">
        <f t="shared" si="1"/>
        <v>0</v>
      </c>
      <c r="L37" s="46">
        <f t="shared" si="2"/>
        <v>0</v>
      </c>
      <c r="M37" s="44">
        <f t="shared" si="3"/>
        <v>0</v>
      </c>
      <c r="N37" s="44">
        <f t="shared" si="4"/>
        <v>0</v>
      </c>
      <c r="O37" s="44">
        <f t="shared" si="5"/>
        <v>0</v>
      </c>
      <c r="P37" s="45">
        <f t="shared" si="6"/>
        <v>0</v>
      </c>
    </row>
    <row r="38" spans="1:16" ht="22.5" x14ac:dyDescent="0.2">
      <c r="A38" s="35">
        <v>24</v>
      </c>
      <c r="B38" s="36"/>
      <c r="C38" s="43" t="s">
        <v>336</v>
      </c>
      <c r="D38" s="22" t="s">
        <v>68</v>
      </c>
      <c r="E38" s="64">
        <v>24</v>
      </c>
      <c r="F38" s="65"/>
      <c r="G38" s="62"/>
      <c r="H38" s="44">
        <f t="shared" si="0"/>
        <v>0</v>
      </c>
      <c r="I38" s="62"/>
      <c r="J38" s="62"/>
      <c r="K38" s="45">
        <f t="shared" si="1"/>
        <v>0</v>
      </c>
      <c r="L38" s="46">
        <f t="shared" si="2"/>
        <v>0</v>
      </c>
      <c r="M38" s="44">
        <f t="shared" si="3"/>
        <v>0</v>
      </c>
      <c r="N38" s="44">
        <f t="shared" si="4"/>
        <v>0</v>
      </c>
      <c r="O38" s="44">
        <f t="shared" si="5"/>
        <v>0</v>
      </c>
      <c r="P38" s="45">
        <f t="shared" si="6"/>
        <v>0</v>
      </c>
    </row>
    <row r="39" spans="1:16" ht="22.5" x14ac:dyDescent="0.2">
      <c r="A39" s="35">
        <v>25</v>
      </c>
      <c r="B39" s="36"/>
      <c r="C39" s="43" t="s">
        <v>337</v>
      </c>
      <c r="D39" s="22" t="s">
        <v>68</v>
      </c>
      <c r="E39" s="64">
        <v>54</v>
      </c>
      <c r="F39" s="65"/>
      <c r="G39" s="62"/>
      <c r="H39" s="44">
        <f t="shared" si="0"/>
        <v>0</v>
      </c>
      <c r="I39" s="62"/>
      <c r="J39" s="62"/>
      <c r="K39" s="45">
        <f t="shared" si="1"/>
        <v>0</v>
      </c>
      <c r="L39" s="46">
        <f t="shared" si="2"/>
        <v>0</v>
      </c>
      <c r="M39" s="44">
        <f t="shared" si="3"/>
        <v>0</v>
      </c>
      <c r="N39" s="44">
        <f t="shared" si="4"/>
        <v>0</v>
      </c>
      <c r="O39" s="44">
        <f t="shared" si="5"/>
        <v>0</v>
      </c>
      <c r="P39" s="45">
        <f t="shared" si="6"/>
        <v>0</v>
      </c>
    </row>
    <row r="40" spans="1:16" ht="22.5" x14ac:dyDescent="0.2">
      <c r="A40" s="35">
        <v>26</v>
      </c>
      <c r="B40" s="36"/>
      <c r="C40" s="43" t="s">
        <v>338</v>
      </c>
      <c r="D40" s="22" t="s">
        <v>87</v>
      </c>
      <c r="E40" s="64">
        <v>16</v>
      </c>
      <c r="F40" s="65"/>
      <c r="G40" s="62"/>
      <c r="H40" s="44">
        <f t="shared" si="0"/>
        <v>0</v>
      </c>
      <c r="I40" s="62"/>
      <c r="J40" s="62"/>
      <c r="K40" s="45">
        <f t="shared" si="1"/>
        <v>0</v>
      </c>
      <c r="L40" s="46">
        <f t="shared" si="2"/>
        <v>0</v>
      </c>
      <c r="M40" s="44">
        <f t="shared" si="3"/>
        <v>0</v>
      </c>
      <c r="N40" s="44">
        <f t="shared" si="4"/>
        <v>0</v>
      </c>
      <c r="O40" s="44">
        <f t="shared" si="5"/>
        <v>0</v>
      </c>
      <c r="P40" s="45">
        <f t="shared" si="6"/>
        <v>0</v>
      </c>
    </row>
    <row r="41" spans="1:16" ht="22.5" x14ac:dyDescent="0.2">
      <c r="A41" s="35">
        <v>27</v>
      </c>
      <c r="B41" s="36"/>
      <c r="C41" s="43" t="s">
        <v>339</v>
      </c>
      <c r="D41" s="22" t="s">
        <v>315</v>
      </c>
      <c r="E41" s="64">
        <v>1</v>
      </c>
      <c r="F41" s="65"/>
      <c r="G41" s="62"/>
      <c r="H41" s="44">
        <f t="shared" si="0"/>
        <v>0</v>
      </c>
      <c r="I41" s="62"/>
      <c r="J41" s="62"/>
      <c r="K41" s="45">
        <f t="shared" si="1"/>
        <v>0</v>
      </c>
      <c r="L41" s="46">
        <f t="shared" si="2"/>
        <v>0</v>
      </c>
      <c r="M41" s="44">
        <f t="shared" si="3"/>
        <v>0</v>
      </c>
      <c r="N41" s="44">
        <f t="shared" si="4"/>
        <v>0</v>
      </c>
      <c r="O41" s="44">
        <f t="shared" si="5"/>
        <v>0</v>
      </c>
      <c r="P41" s="45">
        <f t="shared" si="6"/>
        <v>0</v>
      </c>
    </row>
    <row r="42" spans="1:16" x14ac:dyDescent="0.2">
      <c r="A42" s="35">
        <v>28</v>
      </c>
      <c r="B42" s="36"/>
      <c r="C42" s="43" t="s">
        <v>340</v>
      </c>
      <c r="D42" s="22" t="s">
        <v>315</v>
      </c>
      <c r="E42" s="64">
        <v>1</v>
      </c>
      <c r="F42" s="65"/>
      <c r="G42" s="62"/>
      <c r="H42" s="44">
        <f t="shared" si="0"/>
        <v>0</v>
      </c>
      <c r="I42" s="62"/>
      <c r="J42" s="62"/>
      <c r="K42" s="45">
        <f t="shared" si="1"/>
        <v>0</v>
      </c>
      <c r="L42" s="46">
        <f t="shared" si="2"/>
        <v>0</v>
      </c>
      <c r="M42" s="44">
        <f t="shared" si="3"/>
        <v>0</v>
      </c>
      <c r="N42" s="44">
        <f t="shared" si="4"/>
        <v>0</v>
      </c>
      <c r="O42" s="44">
        <f t="shared" si="5"/>
        <v>0</v>
      </c>
      <c r="P42" s="45">
        <f t="shared" si="6"/>
        <v>0</v>
      </c>
    </row>
    <row r="43" spans="1:16" ht="22.5" x14ac:dyDescent="0.2">
      <c r="A43" s="35">
        <v>29</v>
      </c>
      <c r="B43" s="36"/>
      <c r="C43" s="43" t="s">
        <v>341</v>
      </c>
      <c r="D43" s="22" t="s">
        <v>315</v>
      </c>
      <c r="E43" s="64">
        <v>1</v>
      </c>
      <c r="F43" s="65"/>
      <c r="G43" s="62"/>
      <c r="H43" s="44">
        <f t="shared" si="0"/>
        <v>0</v>
      </c>
      <c r="I43" s="62"/>
      <c r="J43" s="62"/>
      <c r="K43" s="45">
        <f t="shared" si="1"/>
        <v>0</v>
      </c>
      <c r="L43" s="46">
        <f t="shared" si="2"/>
        <v>0</v>
      </c>
      <c r="M43" s="44">
        <f t="shared" si="3"/>
        <v>0</v>
      </c>
      <c r="N43" s="44">
        <f t="shared" si="4"/>
        <v>0</v>
      </c>
      <c r="O43" s="44">
        <f t="shared" si="5"/>
        <v>0</v>
      </c>
      <c r="P43" s="45">
        <f t="shared" si="6"/>
        <v>0</v>
      </c>
    </row>
    <row r="44" spans="1:16" x14ac:dyDescent="0.2">
      <c r="A44" s="35"/>
      <c r="B44" s="36"/>
      <c r="C44" s="35" t="s">
        <v>342</v>
      </c>
      <c r="D44" s="22"/>
      <c r="E44" s="64"/>
      <c r="F44" s="65"/>
      <c r="G44" s="62"/>
      <c r="H44" s="44">
        <f t="shared" si="0"/>
        <v>0</v>
      </c>
      <c r="I44" s="62"/>
      <c r="J44" s="62"/>
      <c r="K44" s="45">
        <f t="shared" si="1"/>
        <v>0</v>
      </c>
      <c r="L44" s="46">
        <f t="shared" si="2"/>
        <v>0</v>
      </c>
      <c r="M44" s="44">
        <f t="shared" si="3"/>
        <v>0</v>
      </c>
      <c r="N44" s="44">
        <f t="shared" si="4"/>
        <v>0</v>
      </c>
      <c r="O44" s="44">
        <f t="shared" si="5"/>
        <v>0</v>
      </c>
      <c r="P44" s="45">
        <f t="shared" si="6"/>
        <v>0</v>
      </c>
    </row>
    <row r="45" spans="1:16" ht="22.5" x14ac:dyDescent="0.2">
      <c r="A45" s="35">
        <v>30</v>
      </c>
      <c r="B45" s="36"/>
      <c r="C45" s="43" t="s">
        <v>343</v>
      </c>
      <c r="D45" s="22" t="s">
        <v>315</v>
      </c>
      <c r="E45" s="64">
        <v>25</v>
      </c>
      <c r="F45" s="65"/>
      <c r="G45" s="62"/>
      <c r="H45" s="44">
        <f t="shared" si="0"/>
        <v>0</v>
      </c>
      <c r="I45" s="62"/>
      <c r="J45" s="62"/>
      <c r="K45" s="45">
        <f t="shared" si="1"/>
        <v>0</v>
      </c>
      <c r="L45" s="46">
        <f t="shared" si="2"/>
        <v>0</v>
      </c>
      <c r="M45" s="44">
        <f t="shared" si="3"/>
        <v>0</v>
      </c>
      <c r="N45" s="44">
        <f t="shared" si="4"/>
        <v>0</v>
      </c>
      <c r="O45" s="44">
        <f t="shared" si="5"/>
        <v>0</v>
      </c>
      <c r="P45" s="45">
        <f t="shared" si="6"/>
        <v>0</v>
      </c>
    </row>
    <row r="46" spans="1:16" x14ac:dyDescent="0.2">
      <c r="A46" s="35">
        <v>31</v>
      </c>
      <c r="B46" s="36"/>
      <c r="C46" s="43" t="s">
        <v>375</v>
      </c>
      <c r="D46" s="22" t="s">
        <v>315</v>
      </c>
      <c r="E46" s="64">
        <v>25</v>
      </c>
      <c r="F46" s="65"/>
      <c r="G46" s="62"/>
      <c r="H46" s="44">
        <f t="shared" si="0"/>
        <v>0</v>
      </c>
      <c r="I46" s="62"/>
      <c r="J46" s="62"/>
      <c r="K46" s="45">
        <f t="shared" si="1"/>
        <v>0</v>
      </c>
      <c r="L46" s="46">
        <f t="shared" si="2"/>
        <v>0</v>
      </c>
      <c r="M46" s="44">
        <f t="shared" si="3"/>
        <v>0</v>
      </c>
      <c r="N46" s="44">
        <f t="shared" si="4"/>
        <v>0</v>
      </c>
      <c r="O46" s="44">
        <f t="shared" si="5"/>
        <v>0</v>
      </c>
      <c r="P46" s="45">
        <f t="shared" si="6"/>
        <v>0</v>
      </c>
    </row>
    <row r="47" spans="1:16" x14ac:dyDescent="0.2">
      <c r="A47" s="35"/>
      <c r="B47" s="36"/>
      <c r="C47" s="35" t="s">
        <v>344</v>
      </c>
      <c r="D47" s="22"/>
      <c r="E47" s="64"/>
      <c r="F47" s="65"/>
      <c r="G47" s="62"/>
      <c r="H47" s="44">
        <f t="shared" si="0"/>
        <v>0</v>
      </c>
      <c r="I47" s="62"/>
      <c r="J47" s="62"/>
      <c r="K47" s="45">
        <f t="shared" si="1"/>
        <v>0</v>
      </c>
      <c r="L47" s="46">
        <f t="shared" si="2"/>
        <v>0</v>
      </c>
      <c r="M47" s="44">
        <f t="shared" si="3"/>
        <v>0</v>
      </c>
      <c r="N47" s="44">
        <f t="shared" si="4"/>
        <v>0</v>
      </c>
      <c r="O47" s="44">
        <f t="shared" si="5"/>
        <v>0</v>
      </c>
      <c r="P47" s="45">
        <f t="shared" si="6"/>
        <v>0</v>
      </c>
    </row>
    <row r="48" spans="1:16" ht="112.5" x14ac:dyDescent="0.2">
      <c r="A48" s="35">
        <v>32</v>
      </c>
      <c r="B48" s="36"/>
      <c r="C48" s="43" t="s">
        <v>345</v>
      </c>
      <c r="D48" s="22" t="s">
        <v>315</v>
      </c>
      <c r="E48" s="64">
        <v>25</v>
      </c>
      <c r="F48" s="65"/>
      <c r="G48" s="62"/>
      <c r="H48" s="44">
        <f t="shared" si="0"/>
        <v>0</v>
      </c>
      <c r="I48" s="62"/>
      <c r="J48" s="62"/>
      <c r="K48" s="45">
        <f t="shared" si="1"/>
        <v>0</v>
      </c>
      <c r="L48" s="46">
        <f t="shared" si="2"/>
        <v>0</v>
      </c>
      <c r="M48" s="44">
        <f t="shared" si="3"/>
        <v>0</v>
      </c>
      <c r="N48" s="44">
        <f t="shared" si="4"/>
        <v>0</v>
      </c>
      <c r="O48" s="44">
        <f t="shared" si="5"/>
        <v>0</v>
      </c>
      <c r="P48" s="45">
        <f t="shared" si="6"/>
        <v>0</v>
      </c>
    </row>
    <row r="49" spans="1:16" ht="22.5" x14ac:dyDescent="0.2">
      <c r="A49" s="35">
        <v>33</v>
      </c>
      <c r="B49" s="36"/>
      <c r="C49" s="43" t="s">
        <v>377</v>
      </c>
      <c r="D49" s="22" t="s">
        <v>74</v>
      </c>
      <c r="E49" s="64">
        <v>25</v>
      </c>
      <c r="F49" s="65"/>
      <c r="G49" s="62"/>
      <c r="H49" s="44">
        <f t="shared" si="0"/>
        <v>0</v>
      </c>
      <c r="I49" s="62"/>
      <c r="J49" s="62"/>
      <c r="K49" s="45">
        <f t="shared" si="1"/>
        <v>0</v>
      </c>
      <c r="L49" s="46">
        <f t="shared" si="2"/>
        <v>0</v>
      </c>
      <c r="M49" s="44">
        <f t="shared" si="3"/>
        <v>0</v>
      </c>
      <c r="N49" s="44">
        <f t="shared" si="4"/>
        <v>0</v>
      </c>
      <c r="O49" s="44">
        <f t="shared" si="5"/>
        <v>0</v>
      </c>
      <c r="P49" s="45">
        <f t="shared" si="6"/>
        <v>0</v>
      </c>
    </row>
    <row r="50" spans="1:16" x14ac:dyDescent="0.2">
      <c r="A50" s="35">
        <v>34</v>
      </c>
      <c r="B50" s="36"/>
      <c r="C50" s="43" t="s">
        <v>346</v>
      </c>
      <c r="D50" s="22" t="s">
        <v>74</v>
      </c>
      <c r="E50" s="64">
        <v>50</v>
      </c>
      <c r="F50" s="65"/>
      <c r="G50" s="62"/>
      <c r="H50" s="44">
        <f t="shared" si="0"/>
        <v>0</v>
      </c>
      <c r="I50" s="62"/>
      <c r="J50" s="62"/>
      <c r="K50" s="45">
        <f t="shared" si="1"/>
        <v>0</v>
      </c>
      <c r="L50" s="46">
        <f t="shared" si="2"/>
        <v>0</v>
      </c>
      <c r="M50" s="44">
        <f t="shared" si="3"/>
        <v>0</v>
      </c>
      <c r="N50" s="44">
        <f t="shared" si="4"/>
        <v>0</v>
      </c>
      <c r="O50" s="44">
        <f t="shared" si="5"/>
        <v>0</v>
      </c>
      <c r="P50" s="45">
        <f t="shared" si="6"/>
        <v>0</v>
      </c>
    </row>
    <row r="51" spans="1:16" x14ac:dyDescent="0.2">
      <c r="A51" s="35">
        <v>35</v>
      </c>
      <c r="B51" s="36"/>
      <c r="C51" s="43" t="s">
        <v>347</v>
      </c>
      <c r="D51" s="22" t="s">
        <v>74</v>
      </c>
      <c r="E51" s="64">
        <v>25</v>
      </c>
      <c r="F51" s="65"/>
      <c r="G51" s="62"/>
      <c r="H51" s="44">
        <f t="shared" si="0"/>
        <v>0</v>
      </c>
      <c r="I51" s="62"/>
      <c r="J51" s="62"/>
      <c r="K51" s="45">
        <f t="shared" si="1"/>
        <v>0</v>
      </c>
      <c r="L51" s="46">
        <f t="shared" si="2"/>
        <v>0</v>
      </c>
      <c r="M51" s="44">
        <f t="shared" si="3"/>
        <v>0</v>
      </c>
      <c r="N51" s="44">
        <f t="shared" si="4"/>
        <v>0</v>
      </c>
      <c r="O51" s="44">
        <f t="shared" si="5"/>
        <v>0</v>
      </c>
      <c r="P51" s="45">
        <f t="shared" si="6"/>
        <v>0</v>
      </c>
    </row>
    <row r="52" spans="1:16" ht="22.5" x14ac:dyDescent="0.2">
      <c r="A52" s="35">
        <v>36</v>
      </c>
      <c r="B52" s="36"/>
      <c r="C52" s="43" t="s">
        <v>338</v>
      </c>
      <c r="D52" s="22" t="s">
        <v>87</v>
      </c>
      <c r="E52" s="64">
        <v>2.5</v>
      </c>
      <c r="F52" s="65"/>
      <c r="G52" s="62"/>
      <c r="H52" s="44">
        <f t="shared" si="0"/>
        <v>0</v>
      </c>
      <c r="I52" s="62"/>
      <c r="J52" s="62"/>
      <c r="K52" s="45">
        <f t="shared" si="1"/>
        <v>0</v>
      </c>
      <c r="L52" s="46">
        <f t="shared" si="2"/>
        <v>0</v>
      </c>
      <c r="M52" s="44">
        <f t="shared" si="3"/>
        <v>0</v>
      </c>
      <c r="N52" s="44">
        <f t="shared" si="4"/>
        <v>0</v>
      </c>
      <c r="O52" s="44">
        <f t="shared" si="5"/>
        <v>0</v>
      </c>
      <c r="P52" s="45">
        <f t="shared" si="6"/>
        <v>0</v>
      </c>
    </row>
    <row r="53" spans="1:16" ht="22.5" x14ac:dyDescent="0.2">
      <c r="A53" s="35">
        <v>37</v>
      </c>
      <c r="B53" s="36"/>
      <c r="C53" s="43" t="s">
        <v>339</v>
      </c>
      <c r="D53" s="22" t="s">
        <v>315</v>
      </c>
      <c r="E53" s="64">
        <v>25</v>
      </c>
      <c r="F53" s="65"/>
      <c r="G53" s="62"/>
      <c r="H53" s="44">
        <f t="shared" si="0"/>
        <v>0</v>
      </c>
      <c r="I53" s="62"/>
      <c r="J53" s="62"/>
      <c r="K53" s="45">
        <f t="shared" si="1"/>
        <v>0</v>
      </c>
      <c r="L53" s="46">
        <f t="shared" si="2"/>
        <v>0</v>
      </c>
      <c r="M53" s="44">
        <f t="shared" si="3"/>
        <v>0</v>
      </c>
      <c r="N53" s="44">
        <f t="shared" si="4"/>
        <v>0</v>
      </c>
      <c r="O53" s="44">
        <f t="shared" si="5"/>
        <v>0</v>
      </c>
      <c r="P53" s="45">
        <f t="shared" si="6"/>
        <v>0</v>
      </c>
    </row>
    <row r="54" spans="1:16" x14ac:dyDescent="0.2">
      <c r="A54" s="35">
        <v>38</v>
      </c>
      <c r="B54" s="36"/>
      <c r="C54" s="43" t="s">
        <v>348</v>
      </c>
      <c r="D54" s="22" t="s">
        <v>315</v>
      </c>
      <c r="E54" s="64">
        <v>25</v>
      </c>
      <c r="F54" s="65"/>
      <c r="G54" s="62"/>
      <c r="H54" s="44">
        <f t="shared" si="0"/>
        <v>0</v>
      </c>
      <c r="I54" s="62"/>
      <c r="J54" s="62"/>
      <c r="K54" s="45">
        <f t="shared" si="1"/>
        <v>0</v>
      </c>
      <c r="L54" s="46">
        <f t="shared" si="2"/>
        <v>0</v>
      </c>
      <c r="M54" s="44">
        <f t="shared" si="3"/>
        <v>0</v>
      </c>
      <c r="N54" s="44">
        <f t="shared" si="4"/>
        <v>0</v>
      </c>
      <c r="O54" s="44">
        <f t="shared" si="5"/>
        <v>0</v>
      </c>
      <c r="P54" s="45">
        <f t="shared" si="6"/>
        <v>0</v>
      </c>
    </row>
    <row r="55" spans="1:16" ht="22.5" x14ac:dyDescent="0.2">
      <c r="A55" s="35">
        <v>39</v>
      </c>
      <c r="B55" s="36"/>
      <c r="C55" s="43" t="s">
        <v>349</v>
      </c>
      <c r="D55" s="22" t="s">
        <v>315</v>
      </c>
      <c r="E55" s="64">
        <v>25</v>
      </c>
      <c r="F55" s="65"/>
      <c r="G55" s="62"/>
      <c r="H55" s="44">
        <f t="shared" si="0"/>
        <v>0</v>
      </c>
      <c r="I55" s="62"/>
      <c r="J55" s="62"/>
      <c r="K55" s="45">
        <f t="shared" si="1"/>
        <v>0</v>
      </c>
      <c r="L55" s="46">
        <f t="shared" si="2"/>
        <v>0</v>
      </c>
      <c r="M55" s="44">
        <f t="shared" si="3"/>
        <v>0</v>
      </c>
      <c r="N55" s="44">
        <f t="shared" si="4"/>
        <v>0</v>
      </c>
      <c r="O55" s="44">
        <f t="shared" si="5"/>
        <v>0</v>
      </c>
      <c r="P55" s="45">
        <f t="shared" si="6"/>
        <v>0</v>
      </c>
    </row>
    <row r="56" spans="1:16" ht="22.5" x14ac:dyDescent="0.2">
      <c r="A56" s="35">
        <v>40</v>
      </c>
      <c r="B56" s="36"/>
      <c r="C56" s="43" t="s">
        <v>350</v>
      </c>
      <c r="D56" s="22" t="s">
        <v>72</v>
      </c>
      <c r="E56" s="64">
        <v>25</v>
      </c>
      <c r="F56" s="65"/>
      <c r="G56" s="62"/>
      <c r="H56" s="44">
        <f t="shared" si="0"/>
        <v>0</v>
      </c>
      <c r="I56" s="62"/>
      <c r="J56" s="62"/>
      <c r="K56" s="45">
        <f t="shared" si="1"/>
        <v>0</v>
      </c>
      <c r="L56" s="46">
        <f t="shared" si="2"/>
        <v>0</v>
      </c>
      <c r="M56" s="44">
        <f t="shared" si="3"/>
        <v>0</v>
      </c>
      <c r="N56" s="44">
        <f t="shared" si="4"/>
        <v>0</v>
      </c>
      <c r="O56" s="44">
        <f t="shared" si="5"/>
        <v>0</v>
      </c>
      <c r="P56" s="45">
        <f t="shared" si="6"/>
        <v>0</v>
      </c>
    </row>
    <row r="57" spans="1:16" x14ac:dyDescent="0.2">
      <c r="A57" s="35"/>
      <c r="B57" s="36"/>
      <c r="C57" s="35" t="s">
        <v>351</v>
      </c>
      <c r="D57" s="22"/>
      <c r="E57" s="64"/>
      <c r="F57" s="65"/>
      <c r="G57" s="62"/>
      <c r="H57" s="44">
        <f t="shared" si="0"/>
        <v>0</v>
      </c>
      <c r="I57" s="62"/>
      <c r="J57" s="62"/>
      <c r="K57" s="45">
        <f t="shared" si="1"/>
        <v>0</v>
      </c>
      <c r="L57" s="46">
        <f t="shared" si="2"/>
        <v>0</v>
      </c>
      <c r="M57" s="44">
        <f t="shared" si="3"/>
        <v>0</v>
      </c>
      <c r="N57" s="44">
        <f t="shared" si="4"/>
        <v>0</v>
      </c>
      <c r="O57" s="44">
        <f t="shared" si="5"/>
        <v>0</v>
      </c>
      <c r="P57" s="45">
        <f t="shared" si="6"/>
        <v>0</v>
      </c>
    </row>
    <row r="58" spans="1:16" x14ac:dyDescent="0.2">
      <c r="A58" s="35">
        <v>44</v>
      </c>
      <c r="B58" s="36"/>
      <c r="C58" s="43" t="s">
        <v>352</v>
      </c>
      <c r="D58" s="22" t="s">
        <v>315</v>
      </c>
      <c r="E58" s="64">
        <v>6</v>
      </c>
      <c r="F58" s="65"/>
      <c r="G58" s="62"/>
      <c r="H58" s="44">
        <f t="shared" si="0"/>
        <v>0</v>
      </c>
      <c r="I58" s="62"/>
      <c r="J58" s="62"/>
      <c r="K58" s="45">
        <f t="shared" si="1"/>
        <v>0</v>
      </c>
      <c r="L58" s="46">
        <f t="shared" si="2"/>
        <v>0</v>
      </c>
      <c r="M58" s="44">
        <f t="shared" si="3"/>
        <v>0</v>
      </c>
      <c r="N58" s="44">
        <f t="shared" si="4"/>
        <v>0</v>
      </c>
      <c r="O58" s="44">
        <f t="shared" si="5"/>
        <v>0</v>
      </c>
      <c r="P58" s="45">
        <f t="shared" si="6"/>
        <v>0</v>
      </c>
    </row>
    <row r="59" spans="1:16" ht="22.5" x14ac:dyDescent="0.2">
      <c r="A59" s="35">
        <v>45</v>
      </c>
      <c r="B59" s="36"/>
      <c r="C59" s="43" t="s">
        <v>378</v>
      </c>
      <c r="D59" s="22" t="s">
        <v>315</v>
      </c>
      <c r="E59" s="64">
        <v>18</v>
      </c>
      <c r="F59" s="65"/>
      <c r="G59" s="62"/>
      <c r="H59" s="44">
        <f t="shared" si="0"/>
        <v>0</v>
      </c>
      <c r="I59" s="62"/>
      <c r="J59" s="62"/>
      <c r="K59" s="45">
        <f t="shared" si="1"/>
        <v>0</v>
      </c>
      <c r="L59" s="46">
        <f t="shared" si="2"/>
        <v>0</v>
      </c>
      <c r="M59" s="44">
        <f t="shared" si="3"/>
        <v>0</v>
      </c>
      <c r="N59" s="44">
        <f t="shared" si="4"/>
        <v>0</v>
      </c>
      <c r="O59" s="44">
        <f t="shared" si="5"/>
        <v>0</v>
      </c>
      <c r="P59" s="45">
        <f t="shared" si="6"/>
        <v>0</v>
      </c>
    </row>
    <row r="60" spans="1:16" ht="22.5" x14ac:dyDescent="0.2">
      <c r="A60" s="35">
        <v>46</v>
      </c>
      <c r="B60" s="36"/>
      <c r="C60" s="43" t="s">
        <v>379</v>
      </c>
      <c r="D60" s="22" t="s">
        <v>74</v>
      </c>
      <c r="E60" s="64">
        <v>18</v>
      </c>
      <c r="F60" s="65"/>
      <c r="G60" s="62"/>
      <c r="H60" s="44">
        <f t="shared" si="0"/>
        <v>0</v>
      </c>
      <c r="I60" s="62"/>
      <c r="J60" s="62"/>
      <c r="K60" s="45">
        <f t="shared" si="1"/>
        <v>0</v>
      </c>
      <c r="L60" s="46">
        <f t="shared" si="2"/>
        <v>0</v>
      </c>
      <c r="M60" s="44">
        <f t="shared" si="3"/>
        <v>0</v>
      </c>
      <c r="N60" s="44">
        <f t="shared" si="4"/>
        <v>0</v>
      </c>
      <c r="O60" s="44">
        <f t="shared" si="5"/>
        <v>0</v>
      </c>
      <c r="P60" s="45">
        <f t="shared" si="6"/>
        <v>0</v>
      </c>
    </row>
    <row r="61" spans="1:16" ht="22.5" x14ac:dyDescent="0.2">
      <c r="A61" s="35">
        <v>47</v>
      </c>
      <c r="B61" s="36"/>
      <c r="C61" s="43" t="s">
        <v>353</v>
      </c>
      <c r="D61" s="22" t="s">
        <v>68</v>
      </c>
      <c r="E61" s="64">
        <v>276</v>
      </c>
      <c r="F61" s="65"/>
      <c r="G61" s="62"/>
      <c r="H61" s="44">
        <f t="shared" si="0"/>
        <v>0</v>
      </c>
      <c r="I61" s="62"/>
      <c r="J61" s="62"/>
      <c r="K61" s="45">
        <f t="shared" si="1"/>
        <v>0</v>
      </c>
      <c r="L61" s="46">
        <f t="shared" si="2"/>
        <v>0</v>
      </c>
      <c r="M61" s="44">
        <f t="shared" si="3"/>
        <v>0</v>
      </c>
      <c r="N61" s="44">
        <f t="shared" si="4"/>
        <v>0</v>
      </c>
      <c r="O61" s="44">
        <f t="shared" si="5"/>
        <v>0</v>
      </c>
      <c r="P61" s="45">
        <f t="shared" si="6"/>
        <v>0</v>
      </c>
    </row>
    <row r="62" spans="1:16" ht="22.5" x14ac:dyDescent="0.2">
      <c r="A62" s="35">
        <v>48</v>
      </c>
      <c r="B62" s="36"/>
      <c r="C62" s="43" t="s">
        <v>354</v>
      </c>
      <c r="D62" s="22" t="s">
        <v>74</v>
      </c>
      <c r="E62" s="64">
        <v>60</v>
      </c>
      <c r="F62" s="65"/>
      <c r="G62" s="62"/>
      <c r="H62" s="44">
        <f t="shared" si="0"/>
        <v>0</v>
      </c>
      <c r="I62" s="62"/>
      <c r="J62" s="62"/>
      <c r="K62" s="45">
        <f t="shared" si="1"/>
        <v>0</v>
      </c>
      <c r="L62" s="46">
        <f t="shared" si="2"/>
        <v>0</v>
      </c>
      <c r="M62" s="44">
        <f t="shared" si="3"/>
        <v>0</v>
      </c>
      <c r="N62" s="44">
        <f t="shared" si="4"/>
        <v>0</v>
      </c>
      <c r="O62" s="44">
        <f t="shared" si="5"/>
        <v>0</v>
      </c>
      <c r="P62" s="45">
        <f t="shared" si="6"/>
        <v>0</v>
      </c>
    </row>
    <row r="63" spans="1:16" x14ac:dyDescent="0.2">
      <c r="A63" s="35">
        <v>49</v>
      </c>
      <c r="B63" s="36"/>
      <c r="C63" s="43" t="s">
        <v>355</v>
      </c>
      <c r="D63" s="22" t="s">
        <v>74</v>
      </c>
      <c r="E63" s="64">
        <v>24</v>
      </c>
      <c r="F63" s="65"/>
      <c r="G63" s="62"/>
      <c r="H63" s="44">
        <f t="shared" si="0"/>
        <v>0</v>
      </c>
      <c r="I63" s="62"/>
      <c r="J63" s="62"/>
      <c r="K63" s="45">
        <f t="shared" si="1"/>
        <v>0</v>
      </c>
      <c r="L63" s="46">
        <f t="shared" si="2"/>
        <v>0</v>
      </c>
      <c r="M63" s="44">
        <f t="shared" si="3"/>
        <v>0</v>
      </c>
      <c r="N63" s="44">
        <f t="shared" si="4"/>
        <v>0</v>
      </c>
      <c r="O63" s="44">
        <f t="shared" si="5"/>
        <v>0</v>
      </c>
      <c r="P63" s="45">
        <f t="shared" si="6"/>
        <v>0</v>
      </c>
    </row>
    <row r="64" spans="1:16" ht="22.5" x14ac:dyDescent="0.2">
      <c r="A64" s="35">
        <v>50</v>
      </c>
      <c r="B64" s="36"/>
      <c r="C64" s="43" t="s">
        <v>356</v>
      </c>
      <c r="D64" s="22" t="s">
        <v>74</v>
      </c>
      <c r="E64" s="64">
        <v>12</v>
      </c>
      <c r="F64" s="65"/>
      <c r="G64" s="62"/>
      <c r="H64" s="44">
        <f t="shared" si="0"/>
        <v>0</v>
      </c>
      <c r="I64" s="62"/>
      <c r="J64" s="62"/>
      <c r="K64" s="45">
        <f t="shared" si="1"/>
        <v>0</v>
      </c>
      <c r="L64" s="46">
        <f t="shared" si="2"/>
        <v>0</v>
      </c>
      <c r="M64" s="44">
        <f t="shared" si="3"/>
        <v>0</v>
      </c>
      <c r="N64" s="44">
        <f t="shared" si="4"/>
        <v>0</v>
      </c>
      <c r="O64" s="44">
        <f t="shared" si="5"/>
        <v>0</v>
      </c>
      <c r="P64" s="45">
        <f t="shared" si="6"/>
        <v>0</v>
      </c>
    </row>
    <row r="65" spans="1:16" x14ac:dyDescent="0.2">
      <c r="A65" s="35">
        <v>51</v>
      </c>
      <c r="B65" s="36"/>
      <c r="C65" s="43" t="s">
        <v>357</v>
      </c>
      <c r="D65" s="22" t="s">
        <v>74</v>
      </c>
      <c r="E65" s="64">
        <v>12</v>
      </c>
      <c r="F65" s="65"/>
      <c r="G65" s="62"/>
      <c r="H65" s="44">
        <f t="shared" si="0"/>
        <v>0</v>
      </c>
      <c r="I65" s="62"/>
      <c r="J65" s="62"/>
      <c r="K65" s="45">
        <f t="shared" si="1"/>
        <v>0</v>
      </c>
      <c r="L65" s="46">
        <f t="shared" si="2"/>
        <v>0</v>
      </c>
      <c r="M65" s="44">
        <f t="shared" si="3"/>
        <v>0</v>
      </c>
      <c r="N65" s="44">
        <f t="shared" si="4"/>
        <v>0</v>
      </c>
      <c r="O65" s="44">
        <f t="shared" si="5"/>
        <v>0</v>
      </c>
      <c r="P65" s="45">
        <f t="shared" si="6"/>
        <v>0</v>
      </c>
    </row>
    <row r="66" spans="1:16" ht="33.75" x14ac:dyDescent="0.2">
      <c r="A66" s="35">
        <v>52</v>
      </c>
      <c r="B66" s="36"/>
      <c r="C66" s="43" t="s">
        <v>358</v>
      </c>
      <c r="D66" s="22" t="s">
        <v>74</v>
      </c>
      <c r="E66" s="64">
        <v>48</v>
      </c>
      <c r="F66" s="65"/>
      <c r="G66" s="62"/>
      <c r="H66" s="44">
        <f t="shared" si="0"/>
        <v>0</v>
      </c>
      <c r="I66" s="62"/>
      <c r="J66" s="62"/>
      <c r="K66" s="45">
        <f t="shared" si="1"/>
        <v>0</v>
      </c>
      <c r="L66" s="46">
        <f t="shared" si="2"/>
        <v>0</v>
      </c>
      <c r="M66" s="44">
        <f t="shared" si="3"/>
        <v>0</v>
      </c>
      <c r="N66" s="44">
        <f t="shared" si="4"/>
        <v>0</v>
      </c>
      <c r="O66" s="44">
        <f t="shared" si="5"/>
        <v>0</v>
      </c>
      <c r="P66" s="45">
        <f t="shared" si="6"/>
        <v>0</v>
      </c>
    </row>
    <row r="67" spans="1:16" ht="22.5" x14ac:dyDescent="0.2">
      <c r="A67" s="35">
        <v>53</v>
      </c>
      <c r="B67" s="36"/>
      <c r="C67" s="43" t="s">
        <v>338</v>
      </c>
      <c r="D67" s="22" t="s">
        <v>87</v>
      </c>
      <c r="E67" s="64">
        <v>6</v>
      </c>
      <c r="F67" s="65"/>
      <c r="G67" s="62"/>
      <c r="H67" s="44">
        <f t="shared" si="0"/>
        <v>0</v>
      </c>
      <c r="I67" s="62"/>
      <c r="J67" s="62"/>
      <c r="K67" s="45">
        <f t="shared" si="1"/>
        <v>0</v>
      </c>
      <c r="L67" s="46">
        <f t="shared" si="2"/>
        <v>0</v>
      </c>
      <c r="M67" s="44">
        <f t="shared" si="3"/>
        <v>0</v>
      </c>
      <c r="N67" s="44">
        <f t="shared" si="4"/>
        <v>0</v>
      </c>
      <c r="O67" s="44">
        <f t="shared" si="5"/>
        <v>0</v>
      </c>
      <c r="P67" s="45">
        <f t="shared" si="6"/>
        <v>0</v>
      </c>
    </row>
    <row r="68" spans="1:16" ht="22.5" x14ac:dyDescent="0.2">
      <c r="A68" s="35">
        <v>54</v>
      </c>
      <c r="B68" s="36"/>
      <c r="C68" s="43" t="s">
        <v>339</v>
      </c>
      <c r="D68" s="22" t="s">
        <v>315</v>
      </c>
      <c r="E68" s="64">
        <v>6</v>
      </c>
      <c r="F68" s="65"/>
      <c r="G68" s="62"/>
      <c r="H68" s="44">
        <f t="shared" si="0"/>
        <v>0</v>
      </c>
      <c r="I68" s="62"/>
      <c r="J68" s="62"/>
      <c r="K68" s="45">
        <f t="shared" si="1"/>
        <v>0</v>
      </c>
      <c r="L68" s="46">
        <f t="shared" si="2"/>
        <v>0</v>
      </c>
      <c r="M68" s="44">
        <f t="shared" si="3"/>
        <v>0</v>
      </c>
      <c r="N68" s="44">
        <f t="shared" si="4"/>
        <v>0</v>
      </c>
      <c r="O68" s="44">
        <f t="shared" si="5"/>
        <v>0</v>
      </c>
      <c r="P68" s="45">
        <f t="shared" si="6"/>
        <v>0</v>
      </c>
    </row>
    <row r="69" spans="1:16" x14ac:dyDescent="0.2">
      <c r="A69" s="35">
        <v>55</v>
      </c>
      <c r="B69" s="36"/>
      <c r="C69" s="43" t="s">
        <v>359</v>
      </c>
      <c r="D69" s="22" t="s">
        <v>315</v>
      </c>
      <c r="E69" s="64">
        <v>6</v>
      </c>
      <c r="F69" s="65"/>
      <c r="G69" s="62"/>
      <c r="H69" s="44">
        <f t="shared" si="0"/>
        <v>0</v>
      </c>
      <c r="I69" s="62"/>
      <c r="J69" s="62"/>
      <c r="K69" s="45">
        <f t="shared" si="1"/>
        <v>0</v>
      </c>
      <c r="L69" s="46">
        <f t="shared" si="2"/>
        <v>0</v>
      </c>
      <c r="M69" s="44">
        <f t="shared" si="3"/>
        <v>0</v>
      </c>
      <c r="N69" s="44">
        <f t="shared" si="4"/>
        <v>0</v>
      </c>
      <c r="O69" s="44">
        <f t="shared" si="5"/>
        <v>0</v>
      </c>
      <c r="P69" s="45">
        <f t="shared" si="6"/>
        <v>0</v>
      </c>
    </row>
    <row r="70" spans="1:16" ht="22.5" x14ac:dyDescent="0.2">
      <c r="A70" s="35">
        <v>56</v>
      </c>
      <c r="B70" s="36"/>
      <c r="C70" s="43" t="s">
        <v>350</v>
      </c>
      <c r="D70" s="22" t="s">
        <v>315</v>
      </c>
      <c r="E70" s="64">
        <v>6</v>
      </c>
      <c r="F70" s="65"/>
      <c r="G70" s="62"/>
      <c r="H70" s="44">
        <f t="shared" si="0"/>
        <v>0</v>
      </c>
      <c r="I70" s="62"/>
      <c r="J70" s="62"/>
      <c r="K70" s="45">
        <f t="shared" si="1"/>
        <v>0</v>
      </c>
      <c r="L70" s="46">
        <f t="shared" si="2"/>
        <v>0</v>
      </c>
      <c r="M70" s="44">
        <f t="shared" si="3"/>
        <v>0</v>
      </c>
      <c r="N70" s="44">
        <f t="shared" si="4"/>
        <v>0</v>
      </c>
      <c r="O70" s="44">
        <f t="shared" si="5"/>
        <v>0</v>
      </c>
      <c r="P70" s="45">
        <f t="shared" si="6"/>
        <v>0</v>
      </c>
    </row>
    <row r="71" spans="1:16" x14ac:dyDescent="0.2">
      <c r="A71" s="35"/>
      <c r="B71" s="36"/>
      <c r="C71" s="35" t="s">
        <v>360</v>
      </c>
      <c r="D71" s="22"/>
      <c r="E71" s="64"/>
      <c r="F71" s="65"/>
      <c r="G71" s="62"/>
      <c r="H71" s="44">
        <f t="shared" si="0"/>
        <v>0</v>
      </c>
      <c r="I71" s="62"/>
      <c r="J71" s="62"/>
      <c r="K71" s="45">
        <f t="shared" si="1"/>
        <v>0</v>
      </c>
      <c r="L71" s="46">
        <f t="shared" si="2"/>
        <v>0</v>
      </c>
      <c r="M71" s="44">
        <f t="shared" si="3"/>
        <v>0</v>
      </c>
      <c r="N71" s="44">
        <f t="shared" si="4"/>
        <v>0</v>
      </c>
      <c r="O71" s="44">
        <f t="shared" si="5"/>
        <v>0</v>
      </c>
      <c r="P71" s="45">
        <f t="shared" si="6"/>
        <v>0</v>
      </c>
    </row>
    <row r="72" spans="1:16" x14ac:dyDescent="0.2">
      <c r="A72" s="35">
        <v>59</v>
      </c>
      <c r="B72" s="36"/>
      <c r="C72" s="43" t="s">
        <v>352</v>
      </c>
      <c r="D72" s="22" t="s">
        <v>315</v>
      </c>
      <c r="E72" s="64">
        <v>5</v>
      </c>
      <c r="F72" s="65"/>
      <c r="G72" s="62"/>
      <c r="H72" s="44">
        <f t="shared" si="0"/>
        <v>0</v>
      </c>
      <c r="I72" s="62"/>
      <c r="J72" s="62"/>
      <c r="K72" s="45">
        <f t="shared" si="1"/>
        <v>0</v>
      </c>
      <c r="L72" s="46">
        <f t="shared" si="2"/>
        <v>0</v>
      </c>
      <c r="M72" s="44">
        <f t="shared" si="3"/>
        <v>0</v>
      </c>
      <c r="N72" s="44">
        <f t="shared" si="4"/>
        <v>0</v>
      </c>
      <c r="O72" s="44">
        <f t="shared" si="5"/>
        <v>0</v>
      </c>
      <c r="P72" s="45">
        <f t="shared" si="6"/>
        <v>0</v>
      </c>
    </row>
    <row r="73" spans="1:16" ht="22.5" x14ac:dyDescent="0.2">
      <c r="A73" s="35">
        <v>60</v>
      </c>
      <c r="B73" s="36"/>
      <c r="C73" s="43" t="s">
        <v>378</v>
      </c>
      <c r="D73" s="22" t="s">
        <v>315</v>
      </c>
      <c r="E73" s="64">
        <v>20</v>
      </c>
      <c r="F73" s="65"/>
      <c r="G73" s="62"/>
      <c r="H73" s="44">
        <f t="shared" si="0"/>
        <v>0</v>
      </c>
      <c r="I73" s="62"/>
      <c r="J73" s="62"/>
      <c r="K73" s="45">
        <f t="shared" si="1"/>
        <v>0</v>
      </c>
      <c r="L73" s="46">
        <f t="shared" si="2"/>
        <v>0</v>
      </c>
      <c r="M73" s="44">
        <f t="shared" si="3"/>
        <v>0</v>
      </c>
      <c r="N73" s="44">
        <f t="shared" si="4"/>
        <v>0</v>
      </c>
      <c r="O73" s="44">
        <f t="shared" si="5"/>
        <v>0</v>
      </c>
      <c r="P73" s="45">
        <f t="shared" si="6"/>
        <v>0</v>
      </c>
    </row>
    <row r="74" spans="1:16" ht="22.5" x14ac:dyDescent="0.2">
      <c r="A74" s="35">
        <v>61</v>
      </c>
      <c r="B74" s="36"/>
      <c r="C74" s="43" t="s">
        <v>379</v>
      </c>
      <c r="D74" s="22" t="s">
        <v>74</v>
      </c>
      <c r="E74" s="64">
        <v>20</v>
      </c>
      <c r="F74" s="65"/>
      <c r="G74" s="62"/>
      <c r="H74" s="44">
        <f t="shared" si="0"/>
        <v>0</v>
      </c>
      <c r="I74" s="62"/>
      <c r="J74" s="62"/>
      <c r="K74" s="45">
        <f t="shared" si="1"/>
        <v>0</v>
      </c>
      <c r="L74" s="46">
        <f t="shared" si="2"/>
        <v>0</v>
      </c>
      <c r="M74" s="44">
        <f t="shared" si="3"/>
        <v>0</v>
      </c>
      <c r="N74" s="44">
        <f t="shared" si="4"/>
        <v>0</v>
      </c>
      <c r="O74" s="44">
        <f t="shared" si="5"/>
        <v>0</v>
      </c>
      <c r="P74" s="45">
        <f t="shared" si="6"/>
        <v>0</v>
      </c>
    </row>
    <row r="75" spans="1:16" ht="22.5" x14ac:dyDescent="0.2">
      <c r="A75" s="35">
        <v>62</v>
      </c>
      <c r="B75" s="36"/>
      <c r="C75" s="43" t="s">
        <v>361</v>
      </c>
      <c r="D75" s="22" t="s">
        <v>68</v>
      </c>
      <c r="E75" s="64">
        <v>340</v>
      </c>
      <c r="F75" s="65"/>
      <c r="G75" s="62"/>
      <c r="H75" s="44">
        <f t="shared" si="0"/>
        <v>0</v>
      </c>
      <c r="I75" s="62"/>
      <c r="J75" s="62"/>
      <c r="K75" s="45">
        <f t="shared" si="1"/>
        <v>0</v>
      </c>
      <c r="L75" s="46">
        <f t="shared" si="2"/>
        <v>0</v>
      </c>
      <c r="M75" s="44">
        <f t="shared" si="3"/>
        <v>0</v>
      </c>
      <c r="N75" s="44">
        <f t="shared" si="4"/>
        <v>0</v>
      </c>
      <c r="O75" s="44">
        <f t="shared" si="5"/>
        <v>0</v>
      </c>
      <c r="P75" s="45">
        <f t="shared" si="6"/>
        <v>0</v>
      </c>
    </row>
    <row r="76" spans="1:16" ht="22.5" x14ac:dyDescent="0.2">
      <c r="A76" s="35">
        <v>63</v>
      </c>
      <c r="B76" s="36"/>
      <c r="C76" s="43" t="s">
        <v>362</v>
      </c>
      <c r="D76" s="22" t="s">
        <v>74</v>
      </c>
      <c r="E76" s="64">
        <v>40</v>
      </c>
      <c r="F76" s="65"/>
      <c r="G76" s="62"/>
      <c r="H76" s="44">
        <f t="shared" si="0"/>
        <v>0</v>
      </c>
      <c r="I76" s="62"/>
      <c r="J76" s="62"/>
      <c r="K76" s="45">
        <f t="shared" si="1"/>
        <v>0</v>
      </c>
      <c r="L76" s="46">
        <f t="shared" si="2"/>
        <v>0</v>
      </c>
      <c r="M76" s="44">
        <f t="shared" si="3"/>
        <v>0</v>
      </c>
      <c r="N76" s="44">
        <f t="shared" si="4"/>
        <v>0</v>
      </c>
      <c r="O76" s="44">
        <f t="shared" si="5"/>
        <v>0</v>
      </c>
      <c r="P76" s="45">
        <f t="shared" si="6"/>
        <v>0</v>
      </c>
    </row>
    <row r="77" spans="1:16" x14ac:dyDescent="0.2">
      <c r="A77" s="35">
        <v>64</v>
      </c>
      <c r="B77" s="36"/>
      <c r="C77" s="43" t="s">
        <v>355</v>
      </c>
      <c r="D77" s="22" t="s">
        <v>74</v>
      </c>
      <c r="E77" s="64">
        <v>20</v>
      </c>
      <c r="F77" s="65"/>
      <c r="G77" s="62"/>
      <c r="H77" s="44">
        <f t="shared" si="0"/>
        <v>0</v>
      </c>
      <c r="I77" s="62"/>
      <c r="J77" s="62"/>
      <c r="K77" s="45">
        <f t="shared" si="1"/>
        <v>0</v>
      </c>
      <c r="L77" s="46">
        <f t="shared" si="2"/>
        <v>0</v>
      </c>
      <c r="M77" s="44">
        <f t="shared" si="3"/>
        <v>0</v>
      </c>
      <c r="N77" s="44">
        <f t="shared" si="4"/>
        <v>0</v>
      </c>
      <c r="O77" s="44">
        <f t="shared" si="5"/>
        <v>0</v>
      </c>
      <c r="P77" s="45">
        <f t="shared" si="6"/>
        <v>0</v>
      </c>
    </row>
    <row r="78" spans="1:16" ht="22.5" x14ac:dyDescent="0.2">
      <c r="A78" s="35">
        <v>65</v>
      </c>
      <c r="B78" s="36"/>
      <c r="C78" s="43" t="s">
        <v>356</v>
      </c>
      <c r="D78" s="22" t="s">
        <v>74</v>
      </c>
      <c r="E78" s="64">
        <v>10</v>
      </c>
      <c r="F78" s="65"/>
      <c r="G78" s="62"/>
      <c r="H78" s="44">
        <f t="shared" si="0"/>
        <v>0</v>
      </c>
      <c r="I78" s="62"/>
      <c r="J78" s="62"/>
      <c r="K78" s="45">
        <f t="shared" si="1"/>
        <v>0</v>
      </c>
      <c r="L78" s="46">
        <f t="shared" si="2"/>
        <v>0</v>
      </c>
      <c r="M78" s="44">
        <f t="shared" si="3"/>
        <v>0</v>
      </c>
      <c r="N78" s="44">
        <f t="shared" si="4"/>
        <v>0</v>
      </c>
      <c r="O78" s="44">
        <f t="shared" si="5"/>
        <v>0</v>
      </c>
      <c r="P78" s="45">
        <f t="shared" si="6"/>
        <v>0</v>
      </c>
    </row>
    <row r="79" spans="1:16" x14ac:dyDescent="0.2">
      <c r="A79" s="35">
        <v>66</v>
      </c>
      <c r="B79" s="36"/>
      <c r="C79" s="43" t="s">
        <v>357</v>
      </c>
      <c r="D79" s="22" t="s">
        <v>74</v>
      </c>
      <c r="E79" s="64">
        <v>10</v>
      </c>
      <c r="F79" s="65"/>
      <c r="G79" s="62"/>
      <c r="H79" s="44">
        <f t="shared" ref="H79:H142" si="7">ROUND(F79*G79,2)</f>
        <v>0</v>
      </c>
      <c r="I79" s="62"/>
      <c r="J79" s="62"/>
      <c r="K79" s="45">
        <f t="shared" ref="K79:K142" si="8">SUM(H79:J79)</f>
        <v>0</v>
      </c>
      <c r="L79" s="46">
        <f t="shared" ref="L79:L142" si="9">ROUND(E79*F79,2)</f>
        <v>0</v>
      </c>
      <c r="M79" s="44">
        <f t="shared" ref="M79:M142" si="10">ROUND(H79*E79,2)</f>
        <v>0</v>
      </c>
      <c r="N79" s="44">
        <f t="shared" ref="N79:N142" si="11">ROUND(I79*E79,2)</f>
        <v>0</v>
      </c>
      <c r="O79" s="44">
        <f t="shared" ref="O79:O142" si="12">ROUND(J79*E79,2)</f>
        <v>0</v>
      </c>
      <c r="P79" s="45">
        <f t="shared" ref="P79:P142" si="13">SUM(M79:O79)</f>
        <v>0</v>
      </c>
    </row>
    <row r="80" spans="1:16" ht="33.75" x14ac:dyDescent="0.2">
      <c r="A80" s="35">
        <v>67</v>
      </c>
      <c r="B80" s="36"/>
      <c r="C80" s="43" t="s">
        <v>358</v>
      </c>
      <c r="D80" s="22" t="s">
        <v>74</v>
      </c>
      <c r="E80" s="64">
        <v>50</v>
      </c>
      <c r="F80" s="65"/>
      <c r="G80" s="62"/>
      <c r="H80" s="44">
        <f t="shared" si="7"/>
        <v>0</v>
      </c>
      <c r="I80" s="62"/>
      <c r="J80" s="62"/>
      <c r="K80" s="45">
        <f t="shared" si="8"/>
        <v>0</v>
      </c>
      <c r="L80" s="46">
        <f t="shared" si="9"/>
        <v>0</v>
      </c>
      <c r="M80" s="44">
        <f t="shared" si="10"/>
        <v>0</v>
      </c>
      <c r="N80" s="44">
        <f t="shared" si="11"/>
        <v>0</v>
      </c>
      <c r="O80" s="44">
        <f t="shared" si="12"/>
        <v>0</v>
      </c>
      <c r="P80" s="45">
        <f t="shared" si="13"/>
        <v>0</v>
      </c>
    </row>
    <row r="81" spans="1:16" ht="22.5" x14ac:dyDescent="0.2">
      <c r="A81" s="35">
        <v>68</v>
      </c>
      <c r="B81" s="36"/>
      <c r="C81" s="43" t="s">
        <v>338</v>
      </c>
      <c r="D81" s="22" t="s">
        <v>87</v>
      </c>
      <c r="E81" s="64">
        <v>5</v>
      </c>
      <c r="F81" s="65"/>
      <c r="G81" s="62"/>
      <c r="H81" s="44">
        <f t="shared" si="7"/>
        <v>0</v>
      </c>
      <c r="I81" s="62"/>
      <c r="J81" s="62"/>
      <c r="K81" s="45">
        <f t="shared" si="8"/>
        <v>0</v>
      </c>
      <c r="L81" s="46">
        <f t="shared" si="9"/>
        <v>0</v>
      </c>
      <c r="M81" s="44">
        <f t="shared" si="10"/>
        <v>0</v>
      </c>
      <c r="N81" s="44">
        <f t="shared" si="11"/>
        <v>0</v>
      </c>
      <c r="O81" s="44">
        <f t="shared" si="12"/>
        <v>0</v>
      </c>
      <c r="P81" s="45">
        <f t="shared" si="13"/>
        <v>0</v>
      </c>
    </row>
    <row r="82" spans="1:16" ht="22.5" x14ac:dyDescent="0.2">
      <c r="A82" s="35">
        <v>69</v>
      </c>
      <c r="B82" s="36"/>
      <c r="C82" s="43" t="s">
        <v>339</v>
      </c>
      <c r="D82" s="22" t="s">
        <v>315</v>
      </c>
      <c r="E82" s="64">
        <v>5</v>
      </c>
      <c r="F82" s="65"/>
      <c r="G82" s="62"/>
      <c r="H82" s="44">
        <f t="shared" si="7"/>
        <v>0</v>
      </c>
      <c r="I82" s="62"/>
      <c r="J82" s="62"/>
      <c r="K82" s="45">
        <f t="shared" si="8"/>
        <v>0</v>
      </c>
      <c r="L82" s="46">
        <f t="shared" si="9"/>
        <v>0</v>
      </c>
      <c r="M82" s="44">
        <f t="shared" si="10"/>
        <v>0</v>
      </c>
      <c r="N82" s="44">
        <f t="shared" si="11"/>
        <v>0</v>
      </c>
      <c r="O82" s="44">
        <f t="shared" si="12"/>
        <v>0</v>
      </c>
      <c r="P82" s="45">
        <f t="shared" si="13"/>
        <v>0</v>
      </c>
    </row>
    <row r="83" spans="1:16" x14ac:dyDescent="0.2">
      <c r="A83" s="35">
        <v>70</v>
      </c>
      <c r="B83" s="36"/>
      <c r="C83" s="43" t="s">
        <v>359</v>
      </c>
      <c r="D83" s="22" t="s">
        <v>315</v>
      </c>
      <c r="E83" s="64">
        <v>5</v>
      </c>
      <c r="F83" s="65"/>
      <c r="G83" s="62"/>
      <c r="H83" s="44">
        <f t="shared" si="7"/>
        <v>0</v>
      </c>
      <c r="I83" s="62"/>
      <c r="J83" s="62"/>
      <c r="K83" s="45">
        <f t="shared" si="8"/>
        <v>0</v>
      </c>
      <c r="L83" s="46">
        <f t="shared" si="9"/>
        <v>0</v>
      </c>
      <c r="M83" s="44">
        <f t="shared" si="10"/>
        <v>0</v>
      </c>
      <c r="N83" s="44">
        <f t="shared" si="11"/>
        <v>0</v>
      </c>
      <c r="O83" s="44">
        <f t="shared" si="12"/>
        <v>0</v>
      </c>
      <c r="P83" s="45">
        <f t="shared" si="13"/>
        <v>0</v>
      </c>
    </row>
    <row r="84" spans="1:16" ht="22.5" x14ac:dyDescent="0.2">
      <c r="A84" s="35">
        <v>71</v>
      </c>
      <c r="B84" s="36"/>
      <c r="C84" s="43" t="s">
        <v>350</v>
      </c>
      <c r="D84" s="22" t="s">
        <v>315</v>
      </c>
      <c r="E84" s="64">
        <v>5</v>
      </c>
      <c r="F84" s="65"/>
      <c r="G84" s="62"/>
      <c r="H84" s="44">
        <f t="shared" si="7"/>
        <v>0</v>
      </c>
      <c r="I84" s="62"/>
      <c r="J84" s="62"/>
      <c r="K84" s="45">
        <f t="shared" si="8"/>
        <v>0</v>
      </c>
      <c r="L84" s="46">
        <f t="shared" si="9"/>
        <v>0</v>
      </c>
      <c r="M84" s="44">
        <f t="shared" si="10"/>
        <v>0</v>
      </c>
      <c r="N84" s="44">
        <f t="shared" si="11"/>
        <v>0</v>
      </c>
      <c r="O84" s="44">
        <f t="shared" si="12"/>
        <v>0</v>
      </c>
      <c r="P84" s="45">
        <f t="shared" si="13"/>
        <v>0</v>
      </c>
    </row>
    <row r="85" spans="1:16" x14ac:dyDescent="0.2">
      <c r="A85" s="35"/>
      <c r="B85" s="36"/>
      <c r="C85" s="35" t="s">
        <v>363</v>
      </c>
      <c r="D85" s="22"/>
      <c r="E85" s="64"/>
      <c r="F85" s="65"/>
      <c r="G85" s="62"/>
      <c r="H85" s="44">
        <f t="shared" si="7"/>
        <v>0</v>
      </c>
      <c r="I85" s="62"/>
      <c r="J85" s="62"/>
      <c r="K85" s="45">
        <f t="shared" si="8"/>
        <v>0</v>
      </c>
      <c r="L85" s="46">
        <f t="shared" si="9"/>
        <v>0</v>
      </c>
      <c r="M85" s="44">
        <f t="shared" si="10"/>
        <v>0</v>
      </c>
      <c r="N85" s="44">
        <f t="shared" si="11"/>
        <v>0</v>
      </c>
      <c r="O85" s="44">
        <f t="shared" si="12"/>
        <v>0</v>
      </c>
      <c r="P85" s="45">
        <f t="shared" si="13"/>
        <v>0</v>
      </c>
    </row>
    <row r="86" spans="1:16" x14ac:dyDescent="0.2">
      <c r="A86" s="35">
        <v>75</v>
      </c>
      <c r="B86" s="36"/>
      <c r="C86" s="43" t="s">
        <v>352</v>
      </c>
      <c r="D86" s="22" t="s">
        <v>315</v>
      </c>
      <c r="E86" s="64">
        <v>3</v>
      </c>
      <c r="F86" s="65"/>
      <c r="G86" s="62"/>
      <c r="H86" s="44">
        <f t="shared" si="7"/>
        <v>0</v>
      </c>
      <c r="I86" s="62"/>
      <c r="J86" s="62"/>
      <c r="K86" s="45">
        <f t="shared" si="8"/>
        <v>0</v>
      </c>
      <c r="L86" s="46">
        <f t="shared" si="9"/>
        <v>0</v>
      </c>
      <c r="M86" s="44">
        <f t="shared" si="10"/>
        <v>0</v>
      </c>
      <c r="N86" s="44">
        <f t="shared" si="11"/>
        <v>0</v>
      </c>
      <c r="O86" s="44">
        <f t="shared" si="12"/>
        <v>0</v>
      </c>
      <c r="P86" s="45">
        <f t="shared" si="13"/>
        <v>0</v>
      </c>
    </row>
    <row r="87" spans="1:16" ht="22.5" x14ac:dyDescent="0.2">
      <c r="A87" s="35">
        <v>76</v>
      </c>
      <c r="B87" s="36"/>
      <c r="C87" s="43" t="s">
        <v>378</v>
      </c>
      <c r="D87" s="22" t="s">
        <v>315</v>
      </c>
      <c r="E87" s="64">
        <v>6</v>
      </c>
      <c r="F87" s="65"/>
      <c r="G87" s="62"/>
      <c r="H87" s="44">
        <f t="shared" si="7"/>
        <v>0</v>
      </c>
      <c r="I87" s="62"/>
      <c r="J87" s="62"/>
      <c r="K87" s="45">
        <f t="shared" si="8"/>
        <v>0</v>
      </c>
      <c r="L87" s="46">
        <f t="shared" si="9"/>
        <v>0</v>
      </c>
      <c r="M87" s="44">
        <f t="shared" si="10"/>
        <v>0</v>
      </c>
      <c r="N87" s="44">
        <f t="shared" si="11"/>
        <v>0</v>
      </c>
      <c r="O87" s="44">
        <f t="shared" si="12"/>
        <v>0</v>
      </c>
      <c r="P87" s="45">
        <f t="shared" si="13"/>
        <v>0</v>
      </c>
    </row>
    <row r="88" spans="1:16" ht="22.5" x14ac:dyDescent="0.2">
      <c r="A88" s="35">
        <v>77</v>
      </c>
      <c r="B88" s="36"/>
      <c r="C88" s="43" t="s">
        <v>379</v>
      </c>
      <c r="D88" s="22" t="s">
        <v>74</v>
      </c>
      <c r="E88" s="64">
        <v>6</v>
      </c>
      <c r="F88" s="65"/>
      <c r="G88" s="62"/>
      <c r="H88" s="44">
        <f t="shared" si="7"/>
        <v>0</v>
      </c>
      <c r="I88" s="62"/>
      <c r="J88" s="62"/>
      <c r="K88" s="45">
        <f t="shared" si="8"/>
        <v>0</v>
      </c>
      <c r="L88" s="46">
        <f t="shared" si="9"/>
        <v>0</v>
      </c>
      <c r="M88" s="44">
        <f t="shared" si="10"/>
        <v>0</v>
      </c>
      <c r="N88" s="44">
        <f t="shared" si="11"/>
        <v>0</v>
      </c>
      <c r="O88" s="44">
        <f t="shared" si="12"/>
        <v>0</v>
      </c>
      <c r="P88" s="45">
        <f t="shared" si="13"/>
        <v>0</v>
      </c>
    </row>
    <row r="89" spans="1:16" ht="22.5" x14ac:dyDescent="0.2">
      <c r="A89" s="35">
        <v>78</v>
      </c>
      <c r="B89" s="36"/>
      <c r="C89" s="43" t="s">
        <v>364</v>
      </c>
      <c r="D89" s="22" t="s">
        <v>68</v>
      </c>
      <c r="E89" s="64">
        <v>84</v>
      </c>
      <c r="F89" s="65"/>
      <c r="G89" s="62"/>
      <c r="H89" s="44">
        <f t="shared" si="7"/>
        <v>0</v>
      </c>
      <c r="I89" s="62"/>
      <c r="J89" s="62"/>
      <c r="K89" s="45">
        <f t="shared" si="8"/>
        <v>0</v>
      </c>
      <c r="L89" s="46">
        <f t="shared" si="9"/>
        <v>0</v>
      </c>
      <c r="M89" s="44">
        <f t="shared" si="10"/>
        <v>0</v>
      </c>
      <c r="N89" s="44">
        <f t="shared" si="11"/>
        <v>0</v>
      </c>
      <c r="O89" s="44">
        <f t="shared" si="12"/>
        <v>0</v>
      </c>
      <c r="P89" s="45">
        <f t="shared" si="13"/>
        <v>0</v>
      </c>
    </row>
    <row r="90" spans="1:16" ht="22.5" x14ac:dyDescent="0.2">
      <c r="A90" s="35">
        <v>79</v>
      </c>
      <c r="B90" s="36"/>
      <c r="C90" s="43" t="s">
        <v>365</v>
      </c>
      <c r="D90" s="22" t="s">
        <v>74</v>
      </c>
      <c r="E90" s="64">
        <v>24</v>
      </c>
      <c r="F90" s="65"/>
      <c r="G90" s="62"/>
      <c r="H90" s="44">
        <f t="shared" si="7"/>
        <v>0</v>
      </c>
      <c r="I90" s="62"/>
      <c r="J90" s="62"/>
      <c r="K90" s="45">
        <f t="shared" si="8"/>
        <v>0</v>
      </c>
      <c r="L90" s="46">
        <f t="shared" si="9"/>
        <v>0</v>
      </c>
      <c r="M90" s="44">
        <f t="shared" si="10"/>
        <v>0</v>
      </c>
      <c r="N90" s="44">
        <f t="shared" si="11"/>
        <v>0</v>
      </c>
      <c r="O90" s="44">
        <f t="shared" si="12"/>
        <v>0</v>
      </c>
      <c r="P90" s="45">
        <f t="shared" si="13"/>
        <v>0</v>
      </c>
    </row>
    <row r="91" spans="1:16" x14ac:dyDescent="0.2">
      <c r="A91" s="35">
        <v>80</v>
      </c>
      <c r="B91" s="36"/>
      <c r="C91" s="43" t="s">
        <v>366</v>
      </c>
      <c r="D91" s="22" t="s">
        <v>74</v>
      </c>
      <c r="E91" s="64">
        <v>6</v>
      </c>
      <c r="F91" s="65"/>
      <c r="G91" s="62"/>
      <c r="H91" s="44">
        <f t="shared" si="7"/>
        <v>0</v>
      </c>
      <c r="I91" s="62"/>
      <c r="J91" s="62"/>
      <c r="K91" s="45">
        <f t="shared" si="8"/>
        <v>0</v>
      </c>
      <c r="L91" s="46">
        <f t="shared" si="9"/>
        <v>0</v>
      </c>
      <c r="M91" s="44">
        <f t="shared" si="10"/>
        <v>0</v>
      </c>
      <c r="N91" s="44">
        <f t="shared" si="11"/>
        <v>0</v>
      </c>
      <c r="O91" s="44">
        <f t="shared" si="12"/>
        <v>0</v>
      </c>
      <c r="P91" s="45">
        <f t="shared" si="13"/>
        <v>0</v>
      </c>
    </row>
    <row r="92" spans="1:16" ht="22.5" x14ac:dyDescent="0.2">
      <c r="A92" s="35">
        <v>81</v>
      </c>
      <c r="B92" s="36"/>
      <c r="C92" s="43" t="s">
        <v>367</v>
      </c>
      <c r="D92" s="22" t="s">
        <v>74</v>
      </c>
      <c r="E92" s="64">
        <v>6</v>
      </c>
      <c r="F92" s="65"/>
      <c r="G92" s="62"/>
      <c r="H92" s="44">
        <f t="shared" si="7"/>
        <v>0</v>
      </c>
      <c r="I92" s="62"/>
      <c r="J92" s="62"/>
      <c r="K92" s="45">
        <f t="shared" si="8"/>
        <v>0</v>
      </c>
      <c r="L92" s="46">
        <f t="shared" si="9"/>
        <v>0</v>
      </c>
      <c r="M92" s="44">
        <f t="shared" si="10"/>
        <v>0</v>
      </c>
      <c r="N92" s="44">
        <f t="shared" si="11"/>
        <v>0</v>
      </c>
      <c r="O92" s="44">
        <f t="shared" si="12"/>
        <v>0</v>
      </c>
      <c r="P92" s="45">
        <f t="shared" si="13"/>
        <v>0</v>
      </c>
    </row>
    <row r="93" spans="1:16" x14ac:dyDescent="0.2">
      <c r="A93" s="35">
        <v>82</v>
      </c>
      <c r="B93" s="36"/>
      <c r="C93" s="43" t="s">
        <v>357</v>
      </c>
      <c r="D93" s="22" t="s">
        <v>74</v>
      </c>
      <c r="E93" s="64">
        <v>6</v>
      </c>
      <c r="F93" s="65"/>
      <c r="G93" s="62"/>
      <c r="H93" s="44">
        <f t="shared" si="7"/>
        <v>0</v>
      </c>
      <c r="I93" s="62"/>
      <c r="J93" s="62"/>
      <c r="K93" s="45">
        <f t="shared" si="8"/>
        <v>0</v>
      </c>
      <c r="L93" s="46">
        <f t="shared" si="9"/>
        <v>0</v>
      </c>
      <c r="M93" s="44">
        <f t="shared" si="10"/>
        <v>0</v>
      </c>
      <c r="N93" s="44">
        <f t="shared" si="11"/>
        <v>0</v>
      </c>
      <c r="O93" s="44">
        <f t="shared" si="12"/>
        <v>0</v>
      </c>
      <c r="P93" s="45">
        <f t="shared" si="13"/>
        <v>0</v>
      </c>
    </row>
    <row r="94" spans="1:16" ht="33.75" x14ac:dyDescent="0.2">
      <c r="A94" s="35">
        <v>83</v>
      </c>
      <c r="B94" s="36"/>
      <c r="C94" s="43" t="s">
        <v>358</v>
      </c>
      <c r="D94" s="22" t="s">
        <v>74</v>
      </c>
      <c r="E94" s="64">
        <v>12</v>
      </c>
      <c r="F94" s="65"/>
      <c r="G94" s="62"/>
      <c r="H94" s="44">
        <f t="shared" si="7"/>
        <v>0</v>
      </c>
      <c r="I94" s="62"/>
      <c r="J94" s="62"/>
      <c r="K94" s="45">
        <f t="shared" si="8"/>
        <v>0</v>
      </c>
      <c r="L94" s="46">
        <f t="shared" si="9"/>
        <v>0</v>
      </c>
      <c r="M94" s="44">
        <f t="shared" si="10"/>
        <v>0</v>
      </c>
      <c r="N94" s="44">
        <f t="shared" si="11"/>
        <v>0</v>
      </c>
      <c r="O94" s="44">
        <f t="shared" si="12"/>
        <v>0</v>
      </c>
      <c r="P94" s="45">
        <f t="shared" si="13"/>
        <v>0</v>
      </c>
    </row>
    <row r="95" spans="1:16" ht="22.5" x14ac:dyDescent="0.2">
      <c r="A95" s="35">
        <v>84</v>
      </c>
      <c r="B95" s="36"/>
      <c r="C95" s="43" t="s">
        <v>338</v>
      </c>
      <c r="D95" s="22" t="s">
        <v>87</v>
      </c>
      <c r="E95" s="64">
        <v>1.5</v>
      </c>
      <c r="F95" s="65"/>
      <c r="G95" s="62"/>
      <c r="H95" s="44">
        <f t="shared" si="7"/>
        <v>0</v>
      </c>
      <c r="I95" s="62"/>
      <c r="J95" s="62"/>
      <c r="K95" s="45">
        <f t="shared" si="8"/>
        <v>0</v>
      </c>
      <c r="L95" s="46">
        <f t="shared" si="9"/>
        <v>0</v>
      </c>
      <c r="M95" s="44">
        <f t="shared" si="10"/>
        <v>0</v>
      </c>
      <c r="N95" s="44">
        <f t="shared" si="11"/>
        <v>0</v>
      </c>
      <c r="O95" s="44">
        <f t="shared" si="12"/>
        <v>0</v>
      </c>
      <c r="P95" s="45">
        <f t="shared" si="13"/>
        <v>0</v>
      </c>
    </row>
    <row r="96" spans="1:16" ht="22.5" x14ac:dyDescent="0.2">
      <c r="A96" s="35">
        <v>85</v>
      </c>
      <c r="B96" s="36"/>
      <c r="C96" s="43" t="s">
        <v>339</v>
      </c>
      <c r="D96" s="22" t="s">
        <v>315</v>
      </c>
      <c r="E96" s="64">
        <v>3</v>
      </c>
      <c r="F96" s="65"/>
      <c r="G96" s="62"/>
      <c r="H96" s="44">
        <f t="shared" si="7"/>
        <v>0</v>
      </c>
      <c r="I96" s="62"/>
      <c r="J96" s="62"/>
      <c r="K96" s="45">
        <f t="shared" si="8"/>
        <v>0</v>
      </c>
      <c r="L96" s="46">
        <f t="shared" si="9"/>
        <v>0</v>
      </c>
      <c r="M96" s="44">
        <f t="shared" si="10"/>
        <v>0</v>
      </c>
      <c r="N96" s="44">
        <f t="shared" si="11"/>
        <v>0</v>
      </c>
      <c r="O96" s="44">
        <f t="shared" si="12"/>
        <v>0</v>
      </c>
      <c r="P96" s="45">
        <f t="shared" si="13"/>
        <v>0</v>
      </c>
    </row>
    <row r="97" spans="1:16" x14ac:dyDescent="0.2">
      <c r="A97" s="35">
        <v>86</v>
      </c>
      <c r="B97" s="36"/>
      <c r="C97" s="43" t="s">
        <v>359</v>
      </c>
      <c r="D97" s="22" t="s">
        <v>315</v>
      </c>
      <c r="E97" s="64">
        <v>3</v>
      </c>
      <c r="F97" s="65"/>
      <c r="G97" s="62"/>
      <c r="H97" s="44">
        <f t="shared" si="7"/>
        <v>0</v>
      </c>
      <c r="I97" s="62"/>
      <c r="J97" s="62"/>
      <c r="K97" s="45">
        <f t="shared" si="8"/>
        <v>0</v>
      </c>
      <c r="L97" s="46">
        <f t="shared" si="9"/>
        <v>0</v>
      </c>
      <c r="M97" s="44">
        <f t="shared" si="10"/>
        <v>0</v>
      </c>
      <c r="N97" s="44">
        <f t="shared" si="11"/>
        <v>0</v>
      </c>
      <c r="O97" s="44">
        <f t="shared" si="12"/>
        <v>0</v>
      </c>
      <c r="P97" s="45">
        <f t="shared" si="13"/>
        <v>0</v>
      </c>
    </row>
    <row r="98" spans="1:16" ht="22.5" x14ac:dyDescent="0.2">
      <c r="A98" s="35">
        <v>87</v>
      </c>
      <c r="B98" s="36"/>
      <c r="C98" s="43" t="s">
        <v>350</v>
      </c>
      <c r="D98" s="22" t="s">
        <v>315</v>
      </c>
      <c r="E98" s="64">
        <v>3</v>
      </c>
      <c r="F98" s="65"/>
      <c r="G98" s="62"/>
      <c r="H98" s="44">
        <f t="shared" si="7"/>
        <v>0</v>
      </c>
      <c r="I98" s="62"/>
      <c r="J98" s="62"/>
      <c r="K98" s="45">
        <f t="shared" si="8"/>
        <v>0</v>
      </c>
      <c r="L98" s="46">
        <f t="shared" si="9"/>
        <v>0</v>
      </c>
      <c r="M98" s="44">
        <f t="shared" si="10"/>
        <v>0</v>
      </c>
      <c r="N98" s="44">
        <f t="shared" si="11"/>
        <v>0</v>
      </c>
      <c r="O98" s="44">
        <f t="shared" si="12"/>
        <v>0</v>
      </c>
      <c r="P98" s="45">
        <f t="shared" si="13"/>
        <v>0</v>
      </c>
    </row>
    <row r="99" spans="1:16" x14ac:dyDescent="0.2">
      <c r="A99" s="35"/>
      <c r="B99" s="36"/>
      <c r="C99" s="35" t="s">
        <v>368</v>
      </c>
      <c r="D99" s="22"/>
      <c r="E99" s="64"/>
      <c r="F99" s="65"/>
      <c r="G99" s="62"/>
      <c r="H99" s="44">
        <f t="shared" si="7"/>
        <v>0</v>
      </c>
      <c r="I99" s="62"/>
      <c r="J99" s="62"/>
      <c r="K99" s="45">
        <f t="shared" si="8"/>
        <v>0</v>
      </c>
      <c r="L99" s="46">
        <f t="shared" si="9"/>
        <v>0</v>
      </c>
      <c r="M99" s="44">
        <f t="shared" si="10"/>
        <v>0</v>
      </c>
      <c r="N99" s="44">
        <f t="shared" si="11"/>
        <v>0</v>
      </c>
      <c r="O99" s="44">
        <f t="shared" si="12"/>
        <v>0</v>
      </c>
      <c r="P99" s="45">
        <f t="shared" si="13"/>
        <v>0</v>
      </c>
    </row>
    <row r="100" spans="1:16" x14ac:dyDescent="0.2">
      <c r="A100" s="35">
        <v>90</v>
      </c>
      <c r="B100" s="36"/>
      <c r="C100" s="43" t="s">
        <v>352</v>
      </c>
      <c r="D100" s="22" t="s">
        <v>315</v>
      </c>
      <c r="E100" s="64">
        <v>6</v>
      </c>
      <c r="F100" s="65"/>
      <c r="G100" s="62"/>
      <c r="H100" s="44">
        <f t="shared" si="7"/>
        <v>0</v>
      </c>
      <c r="I100" s="62"/>
      <c r="J100" s="62"/>
      <c r="K100" s="45">
        <f t="shared" si="8"/>
        <v>0</v>
      </c>
      <c r="L100" s="46">
        <f t="shared" si="9"/>
        <v>0</v>
      </c>
      <c r="M100" s="44">
        <f t="shared" si="10"/>
        <v>0</v>
      </c>
      <c r="N100" s="44">
        <f t="shared" si="11"/>
        <v>0</v>
      </c>
      <c r="O100" s="44">
        <f t="shared" si="12"/>
        <v>0</v>
      </c>
      <c r="P100" s="45">
        <f t="shared" si="13"/>
        <v>0</v>
      </c>
    </row>
    <row r="101" spans="1:16" ht="22.5" x14ac:dyDescent="0.2">
      <c r="A101" s="35">
        <v>91</v>
      </c>
      <c r="B101" s="36"/>
      <c r="C101" s="43" t="s">
        <v>378</v>
      </c>
      <c r="D101" s="22" t="s">
        <v>315</v>
      </c>
      <c r="E101" s="64">
        <v>18</v>
      </c>
      <c r="F101" s="65"/>
      <c r="G101" s="62"/>
      <c r="H101" s="44">
        <f t="shared" si="7"/>
        <v>0</v>
      </c>
      <c r="I101" s="62"/>
      <c r="J101" s="62"/>
      <c r="K101" s="45">
        <f t="shared" si="8"/>
        <v>0</v>
      </c>
      <c r="L101" s="46">
        <f t="shared" si="9"/>
        <v>0</v>
      </c>
      <c r="M101" s="44">
        <f t="shared" si="10"/>
        <v>0</v>
      </c>
      <c r="N101" s="44">
        <f t="shared" si="11"/>
        <v>0</v>
      </c>
      <c r="O101" s="44">
        <f t="shared" si="12"/>
        <v>0</v>
      </c>
      <c r="P101" s="45">
        <f t="shared" si="13"/>
        <v>0</v>
      </c>
    </row>
    <row r="102" spans="1:16" ht="22.5" x14ac:dyDescent="0.2">
      <c r="A102" s="35">
        <v>92</v>
      </c>
      <c r="B102" s="36"/>
      <c r="C102" s="43" t="s">
        <v>379</v>
      </c>
      <c r="D102" s="22" t="s">
        <v>74</v>
      </c>
      <c r="E102" s="64">
        <v>18</v>
      </c>
      <c r="F102" s="65"/>
      <c r="G102" s="62"/>
      <c r="H102" s="44">
        <f t="shared" si="7"/>
        <v>0</v>
      </c>
      <c r="I102" s="62"/>
      <c r="J102" s="62"/>
      <c r="K102" s="45">
        <f t="shared" si="8"/>
        <v>0</v>
      </c>
      <c r="L102" s="46">
        <f t="shared" si="9"/>
        <v>0</v>
      </c>
      <c r="M102" s="44">
        <f t="shared" si="10"/>
        <v>0</v>
      </c>
      <c r="N102" s="44">
        <f t="shared" si="11"/>
        <v>0</v>
      </c>
      <c r="O102" s="44">
        <f t="shared" si="12"/>
        <v>0</v>
      </c>
      <c r="P102" s="45">
        <f t="shared" si="13"/>
        <v>0</v>
      </c>
    </row>
    <row r="103" spans="1:16" ht="22.5" x14ac:dyDescent="0.2">
      <c r="A103" s="35">
        <v>93</v>
      </c>
      <c r="B103" s="36"/>
      <c r="C103" s="43" t="s">
        <v>369</v>
      </c>
      <c r="D103" s="22" t="s">
        <v>68</v>
      </c>
      <c r="E103" s="64">
        <v>300</v>
      </c>
      <c r="F103" s="65"/>
      <c r="G103" s="62"/>
      <c r="H103" s="44">
        <f t="shared" si="7"/>
        <v>0</v>
      </c>
      <c r="I103" s="62"/>
      <c r="J103" s="62"/>
      <c r="K103" s="45">
        <f t="shared" si="8"/>
        <v>0</v>
      </c>
      <c r="L103" s="46">
        <f t="shared" si="9"/>
        <v>0</v>
      </c>
      <c r="M103" s="44">
        <f t="shared" si="10"/>
        <v>0</v>
      </c>
      <c r="N103" s="44">
        <f t="shared" si="11"/>
        <v>0</v>
      </c>
      <c r="O103" s="44">
        <f t="shared" si="12"/>
        <v>0</v>
      </c>
      <c r="P103" s="45">
        <f t="shared" si="13"/>
        <v>0</v>
      </c>
    </row>
    <row r="104" spans="1:16" ht="22.5" x14ac:dyDescent="0.2">
      <c r="A104" s="35">
        <v>94</v>
      </c>
      <c r="B104" s="36"/>
      <c r="C104" s="43" t="s">
        <v>362</v>
      </c>
      <c r="D104" s="22" t="s">
        <v>74</v>
      </c>
      <c r="E104" s="64">
        <v>48</v>
      </c>
      <c r="F104" s="65"/>
      <c r="G104" s="62"/>
      <c r="H104" s="44">
        <f t="shared" si="7"/>
        <v>0</v>
      </c>
      <c r="I104" s="62"/>
      <c r="J104" s="62"/>
      <c r="K104" s="45">
        <f t="shared" si="8"/>
        <v>0</v>
      </c>
      <c r="L104" s="46">
        <f t="shared" si="9"/>
        <v>0</v>
      </c>
      <c r="M104" s="44">
        <f t="shared" si="10"/>
        <v>0</v>
      </c>
      <c r="N104" s="44">
        <f t="shared" si="11"/>
        <v>0</v>
      </c>
      <c r="O104" s="44">
        <f t="shared" si="12"/>
        <v>0</v>
      </c>
      <c r="P104" s="45">
        <f t="shared" si="13"/>
        <v>0</v>
      </c>
    </row>
    <row r="105" spans="1:16" x14ac:dyDescent="0.2">
      <c r="A105" s="35">
        <v>95</v>
      </c>
      <c r="B105" s="36"/>
      <c r="C105" s="43" t="s">
        <v>366</v>
      </c>
      <c r="D105" s="22" t="s">
        <v>74</v>
      </c>
      <c r="E105" s="64">
        <v>24</v>
      </c>
      <c r="F105" s="65"/>
      <c r="G105" s="62"/>
      <c r="H105" s="44">
        <f t="shared" si="7"/>
        <v>0</v>
      </c>
      <c r="I105" s="62"/>
      <c r="J105" s="62"/>
      <c r="K105" s="45">
        <f t="shared" si="8"/>
        <v>0</v>
      </c>
      <c r="L105" s="46">
        <f t="shared" si="9"/>
        <v>0</v>
      </c>
      <c r="M105" s="44">
        <f t="shared" si="10"/>
        <v>0</v>
      </c>
      <c r="N105" s="44">
        <f t="shared" si="11"/>
        <v>0</v>
      </c>
      <c r="O105" s="44">
        <f t="shared" si="12"/>
        <v>0</v>
      </c>
      <c r="P105" s="45">
        <f t="shared" si="13"/>
        <v>0</v>
      </c>
    </row>
    <row r="106" spans="1:16" ht="22.5" x14ac:dyDescent="0.2">
      <c r="A106" s="35">
        <v>96</v>
      </c>
      <c r="B106" s="36"/>
      <c r="C106" s="43" t="s">
        <v>356</v>
      </c>
      <c r="D106" s="22" t="s">
        <v>74</v>
      </c>
      <c r="E106" s="64">
        <v>12</v>
      </c>
      <c r="F106" s="65"/>
      <c r="G106" s="62"/>
      <c r="H106" s="44">
        <f t="shared" si="7"/>
        <v>0</v>
      </c>
      <c r="I106" s="62"/>
      <c r="J106" s="62"/>
      <c r="K106" s="45">
        <f t="shared" si="8"/>
        <v>0</v>
      </c>
      <c r="L106" s="46">
        <f t="shared" si="9"/>
        <v>0</v>
      </c>
      <c r="M106" s="44">
        <f t="shared" si="10"/>
        <v>0</v>
      </c>
      <c r="N106" s="44">
        <f t="shared" si="11"/>
        <v>0</v>
      </c>
      <c r="O106" s="44">
        <f t="shared" si="12"/>
        <v>0</v>
      </c>
      <c r="P106" s="45">
        <f t="shared" si="13"/>
        <v>0</v>
      </c>
    </row>
    <row r="107" spans="1:16" x14ac:dyDescent="0.2">
      <c r="A107" s="35">
        <v>97</v>
      </c>
      <c r="B107" s="36"/>
      <c r="C107" s="43" t="s">
        <v>357</v>
      </c>
      <c r="D107" s="22" t="s">
        <v>74</v>
      </c>
      <c r="E107" s="64">
        <v>12</v>
      </c>
      <c r="F107" s="65"/>
      <c r="G107" s="62"/>
      <c r="H107" s="44">
        <f t="shared" si="7"/>
        <v>0</v>
      </c>
      <c r="I107" s="62"/>
      <c r="J107" s="62"/>
      <c r="K107" s="45">
        <f t="shared" si="8"/>
        <v>0</v>
      </c>
      <c r="L107" s="46">
        <f t="shared" si="9"/>
        <v>0</v>
      </c>
      <c r="M107" s="44">
        <f t="shared" si="10"/>
        <v>0</v>
      </c>
      <c r="N107" s="44">
        <f t="shared" si="11"/>
        <v>0</v>
      </c>
      <c r="O107" s="44">
        <f t="shared" si="12"/>
        <v>0</v>
      </c>
      <c r="P107" s="45">
        <f t="shared" si="13"/>
        <v>0</v>
      </c>
    </row>
    <row r="108" spans="1:16" ht="33.75" x14ac:dyDescent="0.2">
      <c r="A108" s="35">
        <v>98</v>
      </c>
      <c r="B108" s="36"/>
      <c r="C108" s="43" t="s">
        <v>358</v>
      </c>
      <c r="D108" s="22" t="s">
        <v>74</v>
      </c>
      <c r="E108" s="64">
        <v>60</v>
      </c>
      <c r="F108" s="65"/>
      <c r="G108" s="62"/>
      <c r="H108" s="44">
        <f t="shared" si="7"/>
        <v>0</v>
      </c>
      <c r="I108" s="62"/>
      <c r="J108" s="62"/>
      <c r="K108" s="45">
        <f t="shared" si="8"/>
        <v>0</v>
      </c>
      <c r="L108" s="46">
        <f t="shared" si="9"/>
        <v>0</v>
      </c>
      <c r="M108" s="44">
        <f t="shared" si="10"/>
        <v>0</v>
      </c>
      <c r="N108" s="44">
        <f t="shared" si="11"/>
        <v>0</v>
      </c>
      <c r="O108" s="44">
        <f t="shared" si="12"/>
        <v>0</v>
      </c>
      <c r="P108" s="45">
        <f t="shared" si="13"/>
        <v>0</v>
      </c>
    </row>
    <row r="109" spans="1:16" ht="22.5" x14ac:dyDescent="0.2">
      <c r="A109" s="35">
        <v>99</v>
      </c>
      <c r="B109" s="36"/>
      <c r="C109" s="43" t="s">
        <v>338</v>
      </c>
      <c r="D109" s="22" t="s">
        <v>87</v>
      </c>
      <c r="E109" s="64">
        <v>6</v>
      </c>
      <c r="F109" s="65"/>
      <c r="G109" s="62"/>
      <c r="H109" s="44">
        <f t="shared" si="7"/>
        <v>0</v>
      </c>
      <c r="I109" s="62"/>
      <c r="J109" s="62"/>
      <c r="K109" s="45">
        <f t="shared" si="8"/>
        <v>0</v>
      </c>
      <c r="L109" s="46">
        <f t="shared" si="9"/>
        <v>0</v>
      </c>
      <c r="M109" s="44">
        <f t="shared" si="10"/>
        <v>0</v>
      </c>
      <c r="N109" s="44">
        <f t="shared" si="11"/>
        <v>0</v>
      </c>
      <c r="O109" s="44">
        <f t="shared" si="12"/>
        <v>0</v>
      </c>
      <c r="P109" s="45">
        <f t="shared" si="13"/>
        <v>0</v>
      </c>
    </row>
    <row r="110" spans="1:16" ht="22.5" x14ac:dyDescent="0.2">
      <c r="A110" s="35">
        <v>100</v>
      </c>
      <c r="B110" s="36"/>
      <c r="C110" s="43" t="s">
        <v>339</v>
      </c>
      <c r="D110" s="22" t="s">
        <v>315</v>
      </c>
      <c r="E110" s="64">
        <v>6</v>
      </c>
      <c r="F110" s="65"/>
      <c r="G110" s="62"/>
      <c r="H110" s="44">
        <f t="shared" si="7"/>
        <v>0</v>
      </c>
      <c r="I110" s="62"/>
      <c r="J110" s="62"/>
      <c r="K110" s="45">
        <f t="shared" si="8"/>
        <v>0</v>
      </c>
      <c r="L110" s="46">
        <f t="shared" si="9"/>
        <v>0</v>
      </c>
      <c r="M110" s="44">
        <f t="shared" si="10"/>
        <v>0</v>
      </c>
      <c r="N110" s="44">
        <f t="shared" si="11"/>
        <v>0</v>
      </c>
      <c r="O110" s="44">
        <f t="shared" si="12"/>
        <v>0</v>
      </c>
      <c r="P110" s="45">
        <f t="shared" si="13"/>
        <v>0</v>
      </c>
    </row>
    <row r="111" spans="1:16" x14ac:dyDescent="0.2">
      <c r="A111" s="35">
        <v>101</v>
      </c>
      <c r="B111" s="36"/>
      <c r="C111" s="43" t="s">
        <v>359</v>
      </c>
      <c r="D111" s="22" t="s">
        <v>315</v>
      </c>
      <c r="E111" s="64">
        <v>6</v>
      </c>
      <c r="F111" s="65"/>
      <c r="G111" s="62"/>
      <c r="H111" s="44">
        <f t="shared" si="7"/>
        <v>0</v>
      </c>
      <c r="I111" s="62"/>
      <c r="J111" s="62"/>
      <c r="K111" s="45">
        <f t="shared" si="8"/>
        <v>0</v>
      </c>
      <c r="L111" s="46">
        <f t="shared" si="9"/>
        <v>0</v>
      </c>
      <c r="M111" s="44">
        <f t="shared" si="10"/>
        <v>0</v>
      </c>
      <c r="N111" s="44">
        <f t="shared" si="11"/>
        <v>0</v>
      </c>
      <c r="O111" s="44">
        <f t="shared" si="12"/>
        <v>0</v>
      </c>
      <c r="P111" s="45">
        <f t="shared" si="13"/>
        <v>0</v>
      </c>
    </row>
    <row r="112" spans="1:16" ht="22.5" x14ac:dyDescent="0.2">
      <c r="A112" s="35">
        <v>102</v>
      </c>
      <c r="B112" s="36"/>
      <c r="C112" s="43" t="s">
        <v>350</v>
      </c>
      <c r="D112" s="22" t="s">
        <v>315</v>
      </c>
      <c r="E112" s="64">
        <v>6</v>
      </c>
      <c r="F112" s="65"/>
      <c r="G112" s="62"/>
      <c r="H112" s="44">
        <f t="shared" si="7"/>
        <v>0</v>
      </c>
      <c r="I112" s="62"/>
      <c r="J112" s="62"/>
      <c r="K112" s="45">
        <f t="shared" si="8"/>
        <v>0</v>
      </c>
      <c r="L112" s="46">
        <f t="shared" si="9"/>
        <v>0</v>
      </c>
      <c r="M112" s="44">
        <f t="shared" si="10"/>
        <v>0</v>
      </c>
      <c r="N112" s="44">
        <f t="shared" si="11"/>
        <v>0</v>
      </c>
      <c r="O112" s="44">
        <f t="shared" si="12"/>
        <v>0</v>
      </c>
      <c r="P112" s="45">
        <f t="shared" si="13"/>
        <v>0</v>
      </c>
    </row>
    <row r="113" spans="1:16" x14ac:dyDescent="0.2">
      <c r="A113" s="35"/>
      <c r="B113" s="36"/>
      <c r="C113" s="35" t="s">
        <v>370</v>
      </c>
      <c r="D113" s="22"/>
      <c r="E113" s="64"/>
      <c r="F113" s="65"/>
      <c r="G113" s="62"/>
      <c r="H113" s="44">
        <f t="shared" si="7"/>
        <v>0</v>
      </c>
      <c r="I113" s="62"/>
      <c r="J113" s="62"/>
      <c r="K113" s="45">
        <f t="shared" si="8"/>
        <v>0</v>
      </c>
      <c r="L113" s="46">
        <f t="shared" si="9"/>
        <v>0</v>
      </c>
      <c r="M113" s="44">
        <f t="shared" si="10"/>
        <v>0</v>
      </c>
      <c r="N113" s="44">
        <f t="shared" si="11"/>
        <v>0</v>
      </c>
      <c r="O113" s="44">
        <f t="shared" si="12"/>
        <v>0</v>
      </c>
      <c r="P113" s="45">
        <f t="shared" si="13"/>
        <v>0</v>
      </c>
    </row>
    <row r="114" spans="1:16" x14ac:dyDescent="0.2">
      <c r="A114" s="35">
        <v>105</v>
      </c>
      <c r="B114" s="36"/>
      <c r="C114" s="43" t="s">
        <v>352</v>
      </c>
      <c r="D114" s="22" t="s">
        <v>315</v>
      </c>
      <c r="E114" s="64">
        <v>2</v>
      </c>
      <c r="F114" s="65"/>
      <c r="G114" s="62"/>
      <c r="H114" s="44">
        <f t="shared" si="7"/>
        <v>0</v>
      </c>
      <c r="I114" s="62"/>
      <c r="J114" s="62"/>
      <c r="K114" s="45">
        <f t="shared" si="8"/>
        <v>0</v>
      </c>
      <c r="L114" s="46">
        <f t="shared" si="9"/>
        <v>0</v>
      </c>
      <c r="M114" s="44">
        <f t="shared" si="10"/>
        <v>0</v>
      </c>
      <c r="N114" s="44">
        <f t="shared" si="11"/>
        <v>0</v>
      </c>
      <c r="O114" s="44">
        <f t="shared" si="12"/>
        <v>0</v>
      </c>
      <c r="P114" s="45">
        <f t="shared" si="13"/>
        <v>0</v>
      </c>
    </row>
    <row r="115" spans="1:16" ht="22.5" x14ac:dyDescent="0.2">
      <c r="A115" s="35">
        <v>106</v>
      </c>
      <c r="B115" s="36"/>
      <c r="C115" s="43" t="s">
        <v>378</v>
      </c>
      <c r="D115" s="22" t="s">
        <v>315</v>
      </c>
      <c r="E115" s="64">
        <v>8</v>
      </c>
      <c r="F115" s="65"/>
      <c r="G115" s="62"/>
      <c r="H115" s="44">
        <f t="shared" si="7"/>
        <v>0</v>
      </c>
      <c r="I115" s="62"/>
      <c r="J115" s="62"/>
      <c r="K115" s="45">
        <f t="shared" si="8"/>
        <v>0</v>
      </c>
      <c r="L115" s="46">
        <f t="shared" si="9"/>
        <v>0</v>
      </c>
      <c r="M115" s="44">
        <f t="shared" si="10"/>
        <v>0</v>
      </c>
      <c r="N115" s="44">
        <f t="shared" si="11"/>
        <v>0</v>
      </c>
      <c r="O115" s="44">
        <f t="shared" si="12"/>
        <v>0</v>
      </c>
      <c r="P115" s="45">
        <f t="shared" si="13"/>
        <v>0</v>
      </c>
    </row>
    <row r="116" spans="1:16" ht="22.5" x14ac:dyDescent="0.2">
      <c r="A116" s="35">
        <v>107</v>
      </c>
      <c r="B116" s="36"/>
      <c r="C116" s="43" t="s">
        <v>379</v>
      </c>
      <c r="D116" s="22" t="s">
        <v>74</v>
      </c>
      <c r="E116" s="64">
        <v>8</v>
      </c>
      <c r="F116" s="65"/>
      <c r="G116" s="62"/>
      <c r="H116" s="44">
        <f t="shared" si="7"/>
        <v>0</v>
      </c>
      <c r="I116" s="62"/>
      <c r="J116" s="62"/>
      <c r="K116" s="45">
        <f t="shared" si="8"/>
        <v>0</v>
      </c>
      <c r="L116" s="46">
        <f t="shared" si="9"/>
        <v>0</v>
      </c>
      <c r="M116" s="44">
        <f t="shared" si="10"/>
        <v>0</v>
      </c>
      <c r="N116" s="44">
        <f t="shared" si="11"/>
        <v>0</v>
      </c>
      <c r="O116" s="44">
        <f t="shared" si="12"/>
        <v>0</v>
      </c>
      <c r="P116" s="45">
        <f t="shared" si="13"/>
        <v>0</v>
      </c>
    </row>
    <row r="117" spans="1:16" ht="22.5" x14ac:dyDescent="0.2">
      <c r="A117" s="35">
        <v>108</v>
      </c>
      <c r="B117" s="36"/>
      <c r="C117" s="43" t="s">
        <v>361</v>
      </c>
      <c r="D117" s="22" t="s">
        <v>68</v>
      </c>
      <c r="E117" s="64">
        <v>112</v>
      </c>
      <c r="F117" s="65"/>
      <c r="G117" s="62"/>
      <c r="H117" s="44">
        <f t="shared" si="7"/>
        <v>0</v>
      </c>
      <c r="I117" s="62"/>
      <c r="J117" s="62"/>
      <c r="K117" s="45">
        <f t="shared" si="8"/>
        <v>0</v>
      </c>
      <c r="L117" s="46">
        <f t="shared" si="9"/>
        <v>0</v>
      </c>
      <c r="M117" s="44">
        <f t="shared" si="10"/>
        <v>0</v>
      </c>
      <c r="N117" s="44">
        <f t="shared" si="11"/>
        <v>0</v>
      </c>
      <c r="O117" s="44">
        <f t="shared" si="12"/>
        <v>0</v>
      </c>
      <c r="P117" s="45">
        <f t="shared" si="13"/>
        <v>0</v>
      </c>
    </row>
    <row r="118" spans="1:16" ht="22.5" x14ac:dyDescent="0.2">
      <c r="A118" s="35">
        <v>109</v>
      </c>
      <c r="B118" s="36"/>
      <c r="C118" s="43" t="s">
        <v>362</v>
      </c>
      <c r="D118" s="22" t="s">
        <v>74</v>
      </c>
      <c r="E118" s="64">
        <v>22</v>
      </c>
      <c r="F118" s="65"/>
      <c r="G118" s="62"/>
      <c r="H118" s="44">
        <f t="shared" si="7"/>
        <v>0</v>
      </c>
      <c r="I118" s="62"/>
      <c r="J118" s="62"/>
      <c r="K118" s="45">
        <f t="shared" si="8"/>
        <v>0</v>
      </c>
      <c r="L118" s="46">
        <f t="shared" si="9"/>
        <v>0</v>
      </c>
      <c r="M118" s="44">
        <f t="shared" si="10"/>
        <v>0</v>
      </c>
      <c r="N118" s="44">
        <f t="shared" si="11"/>
        <v>0</v>
      </c>
      <c r="O118" s="44">
        <f t="shared" si="12"/>
        <v>0</v>
      </c>
      <c r="P118" s="45">
        <f t="shared" si="13"/>
        <v>0</v>
      </c>
    </row>
    <row r="119" spans="1:16" x14ac:dyDescent="0.2">
      <c r="A119" s="35">
        <v>110</v>
      </c>
      <c r="B119" s="36"/>
      <c r="C119" s="43" t="s">
        <v>371</v>
      </c>
      <c r="D119" s="22" t="s">
        <v>74</v>
      </c>
      <c r="E119" s="64">
        <v>12</v>
      </c>
      <c r="F119" s="65"/>
      <c r="G119" s="62"/>
      <c r="H119" s="44">
        <f t="shared" si="7"/>
        <v>0</v>
      </c>
      <c r="I119" s="62"/>
      <c r="J119" s="62"/>
      <c r="K119" s="45">
        <f t="shared" si="8"/>
        <v>0</v>
      </c>
      <c r="L119" s="46">
        <f t="shared" si="9"/>
        <v>0</v>
      </c>
      <c r="M119" s="44">
        <f t="shared" si="10"/>
        <v>0</v>
      </c>
      <c r="N119" s="44">
        <f t="shared" si="11"/>
        <v>0</v>
      </c>
      <c r="O119" s="44">
        <f t="shared" si="12"/>
        <v>0</v>
      </c>
      <c r="P119" s="45">
        <f t="shared" si="13"/>
        <v>0</v>
      </c>
    </row>
    <row r="120" spans="1:16" ht="22.5" x14ac:dyDescent="0.2">
      <c r="A120" s="35">
        <v>111</v>
      </c>
      <c r="B120" s="36"/>
      <c r="C120" s="43" t="s">
        <v>356</v>
      </c>
      <c r="D120" s="22" t="s">
        <v>74</v>
      </c>
      <c r="E120" s="64">
        <v>4</v>
      </c>
      <c r="F120" s="65"/>
      <c r="G120" s="62"/>
      <c r="H120" s="44">
        <f t="shared" si="7"/>
        <v>0</v>
      </c>
      <c r="I120" s="62"/>
      <c r="J120" s="62"/>
      <c r="K120" s="45">
        <f t="shared" si="8"/>
        <v>0</v>
      </c>
      <c r="L120" s="46">
        <f t="shared" si="9"/>
        <v>0</v>
      </c>
      <c r="M120" s="44">
        <f t="shared" si="10"/>
        <v>0</v>
      </c>
      <c r="N120" s="44">
        <f t="shared" si="11"/>
        <v>0</v>
      </c>
      <c r="O120" s="44">
        <f t="shared" si="12"/>
        <v>0</v>
      </c>
      <c r="P120" s="45">
        <f t="shared" si="13"/>
        <v>0</v>
      </c>
    </row>
    <row r="121" spans="1:16" x14ac:dyDescent="0.2">
      <c r="A121" s="35">
        <v>112</v>
      </c>
      <c r="B121" s="36"/>
      <c r="C121" s="43" t="s">
        <v>357</v>
      </c>
      <c r="D121" s="22" t="s">
        <v>74</v>
      </c>
      <c r="E121" s="64">
        <v>4</v>
      </c>
      <c r="F121" s="65"/>
      <c r="G121" s="62"/>
      <c r="H121" s="44">
        <f t="shared" si="7"/>
        <v>0</v>
      </c>
      <c r="I121" s="62"/>
      <c r="J121" s="62"/>
      <c r="K121" s="45">
        <f t="shared" si="8"/>
        <v>0</v>
      </c>
      <c r="L121" s="46">
        <f t="shared" si="9"/>
        <v>0</v>
      </c>
      <c r="M121" s="44">
        <f t="shared" si="10"/>
        <v>0</v>
      </c>
      <c r="N121" s="44">
        <f t="shared" si="11"/>
        <v>0</v>
      </c>
      <c r="O121" s="44">
        <f t="shared" si="12"/>
        <v>0</v>
      </c>
      <c r="P121" s="45">
        <f t="shared" si="13"/>
        <v>0</v>
      </c>
    </row>
    <row r="122" spans="1:16" ht="33.75" x14ac:dyDescent="0.2">
      <c r="A122" s="35">
        <v>113</v>
      </c>
      <c r="B122" s="36"/>
      <c r="C122" s="43" t="s">
        <v>358</v>
      </c>
      <c r="D122" s="22" t="s">
        <v>74</v>
      </c>
      <c r="E122" s="64">
        <v>24</v>
      </c>
      <c r="F122" s="65"/>
      <c r="G122" s="62"/>
      <c r="H122" s="44">
        <f t="shared" si="7"/>
        <v>0</v>
      </c>
      <c r="I122" s="62"/>
      <c r="J122" s="62"/>
      <c r="K122" s="45">
        <f t="shared" si="8"/>
        <v>0</v>
      </c>
      <c r="L122" s="46">
        <f t="shared" si="9"/>
        <v>0</v>
      </c>
      <c r="M122" s="44">
        <f t="shared" si="10"/>
        <v>0</v>
      </c>
      <c r="N122" s="44">
        <f t="shared" si="11"/>
        <v>0</v>
      </c>
      <c r="O122" s="44">
        <f t="shared" si="12"/>
        <v>0</v>
      </c>
      <c r="P122" s="45">
        <f t="shared" si="13"/>
        <v>0</v>
      </c>
    </row>
    <row r="123" spans="1:16" ht="22.5" x14ac:dyDescent="0.2">
      <c r="A123" s="35">
        <v>114</v>
      </c>
      <c r="B123" s="36"/>
      <c r="C123" s="43" t="s">
        <v>338</v>
      </c>
      <c r="D123" s="22" t="s">
        <v>87</v>
      </c>
      <c r="E123" s="64">
        <v>2</v>
      </c>
      <c r="F123" s="65"/>
      <c r="G123" s="62"/>
      <c r="H123" s="44">
        <f t="shared" si="7"/>
        <v>0</v>
      </c>
      <c r="I123" s="62"/>
      <c r="J123" s="62"/>
      <c r="K123" s="45">
        <f t="shared" si="8"/>
        <v>0</v>
      </c>
      <c r="L123" s="46">
        <f t="shared" si="9"/>
        <v>0</v>
      </c>
      <c r="M123" s="44">
        <f t="shared" si="10"/>
        <v>0</v>
      </c>
      <c r="N123" s="44">
        <f t="shared" si="11"/>
        <v>0</v>
      </c>
      <c r="O123" s="44">
        <f t="shared" si="12"/>
        <v>0</v>
      </c>
      <c r="P123" s="45">
        <f t="shared" si="13"/>
        <v>0</v>
      </c>
    </row>
    <row r="124" spans="1:16" ht="22.5" x14ac:dyDescent="0.2">
      <c r="A124" s="35">
        <v>115</v>
      </c>
      <c r="B124" s="36"/>
      <c r="C124" s="43" t="s">
        <v>339</v>
      </c>
      <c r="D124" s="22" t="s">
        <v>315</v>
      </c>
      <c r="E124" s="64">
        <v>2</v>
      </c>
      <c r="F124" s="65"/>
      <c r="G124" s="62"/>
      <c r="H124" s="44">
        <f t="shared" si="7"/>
        <v>0</v>
      </c>
      <c r="I124" s="62"/>
      <c r="J124" s="62"/>
      <c r="K124" s="45">
        <f t="shared" si="8"/>
        <v>0</v>
      </c>
      <c r="L124" s="46">
        <f t="shared" si="9"/>
        <v>0</v>
      </c>
      <c r="M124" s="44">
        <f t="shared" si="10"/>
        <v>0</v>
      </c>
      <c r="N124" s="44">
        <f t="shared" si="11"/>
        <v>0</v>
      </c>
      <c r="O124" s="44">
        <f t="shared" si="12"/>
        <v>0</v>
      </c>
      <c r="P124" s="45">
        <f t="shared" si="13"/>
        <v>0</v>
      </c>
    </row>
    <row r="125" spans="1:16" x14ac:dyDescent="0.2">
      <c r="A125" s="35">
        <v>116</v>
      </c>
      <c r="B125" s="36"/>
      <c r="C125" s="43" t="s">
        <v>359</v>
      </c>
      <c r="D125" s="22" t="s">
        <v>315</v>
      </c>
      <c r="E125" s="64">
        <v>2</v>
      </c>
      <c r="F125" s="65"/>
      <c r="G125" s="62"/>
      <c r="H125" s="44">
        <f t="shared" si="7"/>
        <v>0</v>
      </c>
      <c r="I125" s="62"/>
      <c r="J125" s="62"/>
      <c r="K125" s="45">
        <f t="shared" si="8"/>
        <v>0</v>
      </c>
      <c r="L125" s="46">
        <f t="shared" si="9"/>
        <v>0</v>
      </c>
      <c r="M125" s="44">
        <f t="shared" si="10"/>
        <v>0</v>
      </c>
      <c r="N125" s="44">
        <f t="shared" si="11"/>
        <v>0</v>
      </c>
      <c r="O125" s="44">
        <f t="shared" si="12"/>
        <v>0</v>
      </c>
      <c r="P125" s="45">
        <f t="shared" si="13"/>
        <v>0</v>
      </c>
    </row>
    <row r="126" spans="1:16" ht="22.5" x14ac:dyDescent="0.2">
      <c r="A126" s="35">
        <v>117</v>
      </c>
      <c r="B126" s="36"/>
      <c r="C126" s="43" t="s">
        <v>350</v>
      </c>
      <c r="D126" s="22" t="s">
        <v>315</v>
      </c>
      <c r="E126" s="64">
        <v>2</v>
      </c>
      <c r="F126" s="65"/>
      <c r="G126" s="62"/>
      <c r="H126" s="44">
        <f t="shared" si="7"/>
        <v>0</v>
      </c>
      <c r="I126" s="62"/>
      <c r="J126" s="62"/>
      <c r="K126" s="45">
        <f t="shared" si="8"/>
        <v>0</v>
      </c>
      <c r="L126" s="46">
        <f t="shared" si="9"/>
        <v>0</v>
      </c>
      <c r="M126" s="44">
        <f t="shared" si="10"/>
        <v>0</v>
      </c>
      <c r="N126" s="44">
        <f t="shared" si="11"/>
        <v>0</v>
      </c>
      <c r="O126" s="44">
        <f t="shared" si="12"/>
        <v>0</v>
      </c>
      <c r="P126" s="45">
        <f t="shared" si="13"/>
        <v>0</v>
      </c>
    </row>
    <row r="127" spans="1:16" x14ac:dyDescent="0.2">
      <c r="A127" s="35"/>
      <c r="B127" s="36"/>
      <c r="C127" s="43" t="s">
        <v>372</v>
      </c>
      <c r="D127" s="22"/>
      <c r="E127" s="64"/>
      <c r="F127" s="65"/>
      <c r="G127" s="62"/>
      <c r="H127" s="44">
        <f t="shared" si="7"/>
        <v>0</v>
      </c>
      <c r="I127" s="62"/>
      <c r="J127" s="62"/>
      <c r="K127" s="45">
        <f t="shared" si="8"/>
        <v>0</v>
      </c>
      <c r="L127" s="46">
        <f t="shared" si="9"/>
        <v>0</v>
      </c>
      <c r="M127" s="44">
        <f t="shared" si="10"/>
        <v>0</v>
      </c>
      <c r="N127" s="44">
        <f t="shared" si="11"/>
        <v>0</v>
      </c>
      <c r="O127" s="44">
        <f t="shared" si="12"/>
        <v>0</v>
      </c>
      <c r="P127" s="45">
        <f t="shared" si="13"/>
        <v>0</v>
      </c>
    </row>
    <row r="128" spans="1:16" x14ac:dyDescent="0.2">
      <c r="A128" s="35">
        <v>120</v>
      </c>
      <c r="B128" s="36"/>
      <c r="C128" s="43" t="s">
        <v>352</v>
      </c>
      <c r="D128" s="22" t="s">
        <v>315</v>
      </c>
      <c r="E128" s="64">
        <v>1</v>
      </c>
      <c r="F128" s="65"/>
      <c r="G128" s="62"/>
      <c r="H128" s="44">
        <f t="shared" si="7"/>
        <v>0</v>
      </c>
      <c r="I128" s="62"/>
      <c r="J128" s="62"/>
      <c r="K128" s="45">
        <f t="shared" si="8"/>
        <v>0</v>
      </c>
      <c r="L128" s="46">
        <f t="shared" si="9"/>
        <v>0</v>
      </c>
      <c r="M128" s="44">
        <f t="shared" si="10"/>
        <v>0</v>
      </c>
      <c r="N128" s="44">
        <f t="shared" si="11"/>
        <v>0</v>
      </c>
      <c r="O128" s="44">
        <f t="shared" si="12"/>
        <v>0</v>
      </c>
      <c r="P128" s="45">
        <f t="shared" si="13"/>
        <v>0</v>
      </c>
    </row>
    <row r="129" spans="1:16" ht="22.5" x14ac:dyDescent="0.2">
      <c r="A129" s="35">
        <v>121</v>
      </c>
      <c r="B129" s="36"/>
      <c r="C129" s="43" t="s">
        <v>378</v>
      </c>
      <c r="D129" s="22" t="s">
        <v>315</v>
      </c>
      <c r="E129" s="64">
        <v>5</v>
      </c>
      <c r="F129" s="65"/>
      <c r="G129" s="62"/>
      <c r="H129" s="44">
        <f t="shared" si="7"/>
        <v>0</v>
      </c>
      <c r="I129" s="62"/>
      <c r="J129" s="62"/>
      <c r="K129" s="45">
        <f t="shared" si="8"/>
        <v>0</v>
      </c>
      <c r="L129" s="46">
        <f t="shared" si="9"/>
        <v>0</v>
      </c>
      <c r="M129" s="44">
        <f t="shared" si="10"/>
        <v>0</v>
      </c>
      <c r="N129" s="44">
        <f t="shared" si="11"/>
        <v>0</v>
      </c>
      <c r="O129" s="44">
        <f t="shared" si="12"/>
        <v>0</v>
      </c>
      <c r="P129" s="45">
        <f t="shared" si="13"/>
        <v>0</v>
      </c>
    </row>
    <row r="130" spans="1:16" ht="22.5" x14ac:dyDescent="0.2">
      <c r="A130" s="35">
        <v>122</v>
      </c>
      <c r="B130" s="36"/>
      <c r="C130" s="43" t="s">
        <v>379</v>
      </c>
      <c r="D130" s="22" t="s">
        <v>74</v>
      </c>
      <c r="E130" s="64">
        <v>5</v>
      </c>
      <c r="F130" s="65"/>
      <c r="G130" s="62"/>
      <c r="H130" s="44">
        <f t="shared" si="7"/>
        <v>0</v>
      </c>
      <c r="I130" s="62"/>
      <c r="J130" s="62"/>
      <c r="K130" s="45">
        <f t="shared" si="8"/>
        <v>0</v>
      </c>
      <c r="L130" s="46">
        <f t="shared" si="9"/>
        <v>0</v>
      </c>
      <c r="M130" s="44">
        <f t="shared" si="10"/>
        <v>0</v>
      </c>
      <c r="N130" s="44">
        <f t="shared" si="11"/>
        <v>0</v>
      </c>
      <c r="O130" s="44">
        <f t="shared" si="12"/>
        <v>0</v>
      </c>
      <c r="P130" s="45">
        <f t="shared" si="13"/>
        <v>0</v>
      </c>
    </row>
    <row r="131" spans="1:16" ht="22.5" x14ac:dyDescent="0.2">
      <c r="A131" s="35">
        <v>123</v>
      </c>
      <c r="B131" s="36"/>
      <c r="C131" s="43" t="s">
        <v>361</v>
      </c>
      <c r="D131" s="22" t="s">
        <v>68</v>
      </c>
      <c r="E131" s="64">
        <v>84</v>
      </c>
      <c r="F131" s="65"/>
      <c r="G131" s="62"/>
      <c r="H131" s="44">
        <f t="shared" si="7"/>
        <v>0</v>
      </c>
      <c r="I131" s="62"/>
      <c r="J131" s="62"/>
      <c r="K131" s="45">
        <f t="shared" si="8"/>
        <v>0</v>
      </c>
      <c r="L131" s="46">
        <f t="shared" si="9"/>
        <v>0</v>
      </c>
      <c r="M131" s="44">
        <f t="shared" si="10"/>
        <v>0</v>
      </c>
      <c r="N131" s="44">
        <f t="shared" si="11"/>
        <v>0</v>
      </c>
      <c r="O131" s="44">
        <f t="shared" si="12"/>
        <v>0</v>
      </c>
      <c r="P131" s="45">
        <f t="shared" si="13"/>
        <v>0</v>
      </c>
    </row>
    <row r="132" spans="1:16" ht="22.5" x14ac:dyDescent="0.2">
      <c r="A132" s="35">
        <v>124</v>
      </c>
      <c r="B132" s="36"/>
      <c r="C132" s="43" t="s">
        <v>362</v>
      </c>
      <c r="D132" s="22" t="s">
        <v>74</v>
      </c>
      <c r="E132" s="64">
        <v>9</v>
      </c>
      <c r="F132" s="65"/>
      <c r="G132" s="62"/>
      <c r="H132" s="44">
        <f t="shared" si="7"/>
        <v>0</v>
      </c>
      <c r="I132" s="62"/>
      <c r="J132" s="62"/>
      <c r="K132" s="45">
        <f t="shared" si="8"/>
        <v>0</v>
      </c>
      <c r="L132" s="46">
        <f t="shared" si="9"/>
        <v>0</v>
      </c>
      <c r="M132" s="44">
        <f t="shared" si="10"/>
        <v>0</v>
      </c>
      <c r="N132" s="44">
        <f t="shared" si="11"/>
        <v>0</v>
      </c>
      <c r="O132" s="44">
        <f t="shared" si="12"/>
        <v>0</v>
      </c>
      <c r="P132" s="45">
        <f t="shared" si="13"/>
        <v>0</v>
      </c>
    </row>
    <row r="133" spans="1:16" x14ac:dyDescent="0.2">
      <c r="A133" s="35">
        <v>125</v>
      </c>
      <c r="B133" s="36"/>
      <c r="C133" s="43" t="s">
        <v>366</v>
      </c>
      <c r="D133" s="22" t="s">
        <v>74</v>
      </c>
      <c r="E133" s="64">
        <v>6</v>
      </c>
      <c r="F133" s="65"/>
      <c r="G133" s="62"/>
      <c r="H133" s="44">
        <f t="shared" si="7"/>
        <v>0</v>
      </c>
      <c r="I133" s="62"/>
      <c r="J133" s="62"/>
      <c r="K133" s="45">
        <f t="shared" si="8"/>
        <v>0</v>
      </c>
      <c r="L133" s="46">
        <f t="shared" si="9"/>
        <v>0</v>
      </c>
      <c r="M133" s="44">
        <f t="shared" si="10"/>
        <v>0</v>
      </c>
      <c r="N133" s="44">
        <f t="shared" si="11"/>
        <v>0</v>
      </c>
      <c r="O133" s="44">
        <f t="shared" si="12"/>
        <v>0</v>
      </c>
      <c r="P133" s="45">
        <f t="shared" si="13"/>
        <v>0</v>
      </c>
    </row>
    <row r="134" spans="1:16" ht="22.5" x14ac:dyDescent="0.2">
      <c r="A134" s="35">
        <v>126</v>
      </c>
      <c r="B134" s="36"/>
      <c r="C134" s="43" t="s">
        <v>356</v>
      </c>
      <c r="D134" s="22" t="s">
        <v>74</v>
      </c>
      <c r="E134" s="64">
        <v>2</v>
      </c>
      <c r="F134" s="65"/>
      <c r="G134" s="62"/>
      <c r="H134" s="44">
        <f t="shared" si="7"/>
        <v>0</v>
      </c>
      <c r="I134" s="62"/>
      <c r="J134" s="62"/>
      <c r="K134" s="45">
        <f t="shared" si="8"/>
        <v>0</v>
      </c>
      <c r="L134" s="46">
        <f t="shared" si="9"/>
        <v>0</v>
      </c>
      <c r="M134" s="44">
        <f t="shared" si="10"/>
        <v>0</v>
      </c>
      <c r="N134" s="44">
        <f t="shared" si="11"/>
        <v>0</v>
      </c>
      <c r="O134" s="44">
        <f t="shared" si="12"/>
        <v>0</v>
      </c>
      <c r="P134" s="45">
        <f t="shared" si="13"/>
        <v>0</v>
      </c>
    </row>
    <row r="135" spans="1:16" x14ac:dyDescent="0.2">
      <c r="A135" s="35">
        <v>127</v>
      </c>
      <c r="B135" s="36"/>
      <c r="C135" s="43" t="s">
        <v>357</v>
      </c>
      <c r="D135" s="22" t="s">
        <v>74</v>
      </c>
      <c r="E135" s="64">
        <v>2</v>
      </c>
      <c r="F135" s="65"/>
      <c r="G135" s="62"/>
      <c r="H135" s="44">
        <f t="shared" si="7"/>
        <v>0</v>
      </c>
      <c r="I135" s="62"/>
      <c r="J135" s="62"/>
      <c r="K135" s="45">
        <f t="shared" si="8"/>
        <v>0</v>
      </c>
      <c r="L135" s="46">
        <f t="shared" si="9"/>
        <v>0</v>
      </c>
      <c r="M135" s="44">
        <f t="shared" si="10"/>
        <v>0</v>
      </c>
      <c r="N135" s="44">
        <f t="shared" si="11"/>
        <v>0</v>
      </c>
      <c r="O135" s="44">
        <f t="shared" si="12"/>
        <v>0</v>
      </c>
      <c r="P135" s="45">
        <f t="shared" si="13"/>
        <v>0</v>
      </c>
    </row>
    <row r="136" spans="1:16" ht="33.75" x14ac:dyDescent="0.2">
      <c r="A136" s="35">
        <v>128</v>
      </c>
      <c r="B136" s="36"/>
      <c r="C136" s="43" t="s">
        <v>358</v>
      </c>
      <c r="D136" s="22" t="s">
        <v>74</v>
      </c>
      <c r="E136" s="64">
        <v>8</v>
      </c>
      <c r="F136" s="65"/>
      <c r="G136" s="62"/>
      <c r="H136" s="44">
        <f t="shared" si="7"/>
        <v>0</v>
      </c>
      <c r="I136" s="62"/>
      <c r="J136" s="62"/>
      <c r="K136" s="45">
        <f t="shared" si="8"/>
        <v>0</v>
      </c>
      <c r="L136" s="46">
        <f t="shared" si="9"/>
        <v>0</v>
      </c>
      <c r="M136" s="44">
        <f t="shared" si="10"/>
        <v>0</v>
      </c>
      <c r="N136" s="44">
        <f t="shared" si="11"/>
        <v>0</v>
      </c>
      <c r="O136" s="44">
        <f t="shared" si="12"/>
        <v>0</v>
      </c>
      <c r="P136" s="45">
        <f t="shared" si="13"/>
        <v>0</v>
      </c>
    </row>
    <row r="137" spans="1:16" ht="22.5" x14ac:dyDescent="0.2">
      <c r="A137" s="35">
        <v>129</v>
      </c>
      <c r="B137" s="36"/>
      <c r="C137" s="43" t="s">
        <v>338</v>
      </c>
      <c r="D137" s="22" t="s">
        <v>87</v>
      </c>
      <c r="E137" s="64">
        <v>1</v>
      </c>
      <c r="F137" s="65"/>
      <c r="G137" s="62"/>
      <c r="H137" s="44">
        <f t="shared" si="7"/>
        <v>0</v>
      </c>
      <c r="I137" s="62"/>
      <c r="J137" s="62"/>
      <c r="K137" s="45">
        <f t="shared" si="8"/>
        <v>0</v>
      </c>
      <c r="L137" s="46">
        <f t="shared" si="9"/>
        <v>0</v>
      </c>
      <c r="M137" s="44">
        <f t="shared" si="10"/>
        <v>0</v>
      </c>
      <c r="N137" s="44">
        <f t="shared" si="11"/>
        <v>0</v>
      </c>
      <c r="O137" s="44">
        <f t="shared" si="12"/>
        <v>0</v>
      </c>
      <c r="P137" s="45">
        <f t="shared" si="13"/>
        <v>0</v>
      </c>
    </row>
    <row r="138" spans="1:16" ht="22.5" x14ac:dyDescent="0.2">
      <c r="A138" s="35">
        <v>130</v>
      </c>
      <c r="B138" s="36"/>
      <c r="C138" s="43" t="s">
        <v>339</v>
      </c>
      <c r="D138" s="22" t="s">
        <v>315</v>
      </c>
      <c r="E138" s="64">
        <v>1</v>
      </c>
      <c r="F138" s="65"/>
      <c r="G138" s="62"/>
      <c r="H138" s="44">
        <f t="shared" si="7"/>
        <v>0</v>
      </c>
      <c r="I138" s="62"/>
      <c r="J138" s="62"/>
      <c r="K138" s="45">
        <f t="shared" si="8"/>
        <v>0</v>
      </c>
      <c r="L138" s="46">
        <f t="shared" si="9"/>
        <v>0</v>
      </c>
      <c r="M138" s="44">
        <f t="shared" si="10"/>
        <v>0</v>
      </c>
      <c r="N138" s="44">
        <f t="shared" si="11"/>
        <v>0</v>
      </c>
      <c r="O138" s="44">
        <f t="shared" si="12"/>
        <v>0</v>
      </c>
      <c r="P138" s="45">
        <f t="shared" si="13"/>
        <v>0</v>
      </c>
    </row>
    <row r="139" spans="1:16" x14ac:dyDescent="0.2">
      <c r="A139" s="35">
        <v>131</v>
      </c>
      <c r="B139" s="36"/>
      <c r="C139" s="43" t="s">
        <v>359</v>
      </c>
      <c r="D139" s="22" t="s">
        <v>315</v>
      </c>
      <c r="E139" s="64">
        <v>1</v>
      </c>
      <c r="F139" s="65"/>
      <c r="G139" s="62"/>
      <c r="H139" s="44">
        <f t="shared" si="7"/>
        <v>0</v>
      </c>
      <c r="I139" s="62"/>
      <c r="J139" s="62"/>
      <c r="K139" s="45">
        <f t="shared" si="8"/>
        <v>0</v>
      </c>
      <c r="L139" s="46">
        <f t="shared" si="9"/>
        <v>0</v>
      </c>
      <c r="M139" s="44">
        <f t="shared" si="10"/>
        <v>0</v>
      </c>
      <c r="N139" s="44">
        <f t="shared" si="11"/>
        <v>0</v>
      </c>
      <c r="O139" s="44">
        <f t="shared" si="12"/>
        <v>0</v>
      </c>
      <c r="P139" s="45">
        <f t="shared" si="13"/>
        <v>0</v>
      </c>
    </row>
    <row r="140" spans="1:16" ht="22.5" x14ac:dyDescent="0.2">
      <c r="A140" s="35">
        <v>132</v>
      </c>
      <c r="B140" s="36"/>
      <c r="C140" s="43" t="s">
        <v>350</v>
      </c>
      <c r="D140" s="22" t="s">
        <v>315</v>
      </c>
      <c r="E140" s="64">
        <v>1</v>
      </c>
      <c r="F140" s="65"/>
      <c r="G140" s="62"/>
      <c r="H140" s="44">
        <f t="shared" si="7"/>
        <v>0</v>
      </c>
      <c r="I140" s="62"/>
      <c r="J140" s="62"/>
      <c r="K140" s="45">
        <f t="shared" si="8"/>
        <v>0</v>
      </c>
      <c r="L140" s="46">
        <f t="shared" si="9"/>
        <v>0</v>
      </c>
      <c r="M140" s="44">
        <f t="shared" si="10"/>
        <v>0</v>
      </c>
      <c r="N140" s="44">
        <f t="shared" si="11"/>
        <v>0</v>
      </c>
      <c r="O140" s="44">
        <f t="shared" si="12"/>
        <v>0</v>
      </c>
      <c r="P140" s="45">
        <f t="shared" si="13"/>
        <v>0</v>
      </c>
    </row>
    <row r="141" spans="1:16" x14ac:dyDescent="0.2">
      <c r="A141" s="35"/>
      <c r="B141" s="36"/>
      <c r="C141" s="35" t="s">
        <v>373</v>
      </c>
      <c r="D141" s="22"/>
      <c r="E141" s="64"/>
      <c r="F141" s="65"/>
      <c r="G141" s="62"/>
      <c r="H141" s="44">
        <f t="shared" si="7"/>
        <v>0</v>
      </c>
      <c r="I141" s="62"/>
      <c r="J141" s="62"/>
      <c r="K141" s="45">
        <f t="shared" si="8"/>
        <v>0</v>
      </c>
      <c r="L141" s="46">
        <f t="shared" si="9"/>
        <v>0</v>
      </c>
      <c r="M141" s="44">
        <f t="shared" si="10"/>
        <v>0</v>
      </c>
      <c r="N141" s="44">
        <f t="shared" si="11"/>
        <v>0</v>
      </c>
      <c r="O141" s="44">
        <f t="shared" si="12"/>
        <v>0</v>
      </c>
      <c r="P141" s="45">
        <f t="shared" si="13"/>
        <v>0</v>
      </c>
    </row>
    <row r="142" spans="1:16" x14ac:dyDescent="0.2">
      <c r="A142" s="35">
        <v>136</v>
      </c>
      <c r="B142" s="36"/>
      <c r="C142" s="43" t="s">
        <v>352</v>
      </c>
      <c r="D142" s="22" t="s">
        <v>315</v>
      </c>
      <c r="E142" s="64">
        <v>1</v>
      </c>
      <c r="F142" s="65"/>
      <c r="G142" s="62"/>
      <c r="H142" s="44">
        <f t="shared" si="7"/>
        <v>0</v>
      </c>
      <c r="I142" s="62"/>
      <c r="J142" s="62"/>
      <c r="K142" s="45">
        <f t="shared" si="8"/>
        <v>0</v>
      </c>
      <c r="L142" s="46">
        <f t="shared" si="9"/>
        <v>0</v>
      </c>
      <c r="M142" s="44">
        <f t="shared" si="10"/>
        <v>0</v>
      </c>
      <c r="N142" s="44">
        <f t="shared" si="11"/>
        <v>0</v>
      </c>
      <c r="O142" s="44">
        <f t="shared" si="12"/>
        <v>0</v>
      </c>
      <c r="P142" s="45">
        <f t="shared" si="13"/>
        <v>0</v>
      </c>
    </row>
    <row r="143" spans="1:16" ht="22.5" x14ac:dyDescent="0.2">
      <c r="A143" s="35">
        <v>137</v>
      </c>
      <c r="B143" s="36"/>
      <c r="C143" s="43" t="s">
        <v>378</v>
      </c>
      <c r="D143" s="22" t="s">
        <v>315</v>
      </c>
      <c r="E143" s="64">
        <v>4</v>
      </c>
      <c r="F143" s="65"/>
      <c r="G143" s="62"/>
      <c r="H143" s="44">
        <f t="shared" ref="H143:H168" si="14">ROUND(F143*G143,2)</f>
        <v>0</v>
      </c>
      <c r="I143" s="62"/>
      <c r="J143" s="62"/>
      <c r="K143" s="45">
        <f t="shared" ref="K143:K168" si="15">SUM(H143:J143)</f>
        <v>0</v>
      </c>
      <c r="L143" s="46">
        <f t="shared" ref="L143:L168" si="16">ROUND(E143*F143,2)</f>
        <v>0</v>
      </c>
      <c r="M143" s="44">
        <f t="shared" ref="M143:M168" si="17">ROUND(H143*E143,2)</f>
        <v>0</v>
      </c>
      <c r="N143" s="44">
        <f t="shared" ref="N143:N168" si="18">ROUND(I143*E143,2)</f>
        <v>0</v>
      </c>
      <c r="O143" s="44">
        <f t="shared" ref="O143:O168" si="19">ROUND(J143*E143,2)</f>
        <v>0</v>
      </c>
      <c r="P143" s="45">
        <f t="shared" ref="P143:P168" si="20">SUM(M143:O143)</f>
        <v>0</v>
      </c>
    </row>
    <row r="144" spans="1:16" ht="22.5" x14ac:dyDescent="0.2">
      <c r="A144" s="35">
        <v>138</v>
      </c>
      <c r="B144" s="36"/>
      <c r="C144" s="43" t="s">
        <v>379</v>
      </c>
      <c r="D144" s="22" t="s">
        <v>74</v>
      </c>
      <c r="E144" s="64">
        <v>4</v>
      </c>
      <c r="F144" s="65"/>
      <c r="G144" s="62"/>
      <c r="H144" s="44">
        <f t="shared" si="14"/>
        <v>0</v>
      </c>
      <c r="I144" s="62"/>
      <c r="J144" s="62"/>
      <c r="K144" s="45">
        <f t="shared" si="15"/>
        <v>0</v>
      </c>
      <c r="L144" s="46">
        <f t="shared" si="16"/>
        <v>0</v>
      </c>
      <c r="M144" s="44">
        <f t="shared" si="17"/>
        <v>0</v>
      </c>
      <c r="N144" s="44">
        <f t="shared" si="18"/>
        <v>0</v>
      </c>
      <c r="O144" s="44">
        <f t="shared" si="19"/>
        <v>0</v>
      </c>
      <c r="P144" s="45">
        <f t="shared" si="20"/>
        <v>0</v>
      </c>
    </row>
    <row r="145" spans="1:16" ht="22.5" x14ac:dyDescent="0.2">
      <c r="A145" s="35">
        <v>139</v>
      </c>
      <c r="B145" s="36"/>
      <c r="C145" s="43" t="s">
        <v>361</v>
      </c>
      <c r="D145" s="22" t="s">
        <v>68</v>
      </c>
      <c r="E145" s="64">
        <v>52</v>
      </c>
      <c r="F145" s="65"/>
      <c r="G145" s="62"/>
      <c r="H145" s="44">
        <f t="shared" si="14"/>
        <v>0</v>
      </c>
      <c r="I145" s="62"/>
      <c r="J145" s="62"/>
      <c r="K145" s="45">
        <f t="shared" si="15"/>
        <v>0</v>
      </c>
      <c r="L145" s="46">
        <f t="shared" si="16"/>
        <v>0</v>
      </c>
      <c r="M145" s="44">
        <f t="shared" si="17"/>
        <v>0</v>
      </c>
      <c r="N145" s="44">
        <f t="shared" si="18"/>
        <v>0</v>
      </c>
      <c r="O145" s="44">
        <f t="shared" si="19"/>
        <v>0</v>
      </c>
      <c r="P145" s="45">
        <f t="shared" si="20"/>
        <v>0</v>
      </c>
    </row>
    <row r="146" spans="1:16" ht="22.5" x14ac:dyDescent="0.2">
      <c r="A146" s="35">
        <v>140</v>
      </c>
      <c r="B146" s="36"/>
      <c r="C146" s="43" t="s">
        <v>362</v>
      </c>
      <c r="D146" s="22" t="s">
        <v>74</v>
      </c>
      <c r="E146" s="64">
        <v>10</v>
      </c>
      <c r="F146" s="65"/>
      <c r="G146" s="62"/>
      <c r="H146" s="44">
        <f t="shared" si="14"/>
        <v>0</v>
      </c>
      <c r="I146" s="62"/>
      <c r="J146" s="62"/>
      <c r="K146" s="45">
        <f t="shared" si="15"/>
        <v>0</v>
      </c>
      <c r="L146" s="46">
        <f t="shared" si="16"/>
        <v>0</v>
      </c>
      <c r="M146" s="44">
        <f t="shared" si="17"/>
        <v>0</v>
      </c>
      <c r="N146" s="44">
        <f t="shared" si="18"/>
        <v>0</v>
      </c>
      <c r="O146" s="44">
        <f t="shared" si="19"/>
        <v>0</v>
      </c>
      <c r="P146" s="45">
        <f t="shared" si="20"/>
        <v>0</v>
      </c>
    </row>
    <row r="147" spans="1:16" x14ac:dyDescent="0.2">
      <c r="A147" s="35">
        <v>141</v>
      </c>
      <c r="B147" s="36"/>
      <c r="C147" s="43" t="s">
        <v>366</v>
      </c>
      <c r="D147" s="22" t="s">
        <v>74</v>
      </c>
      <c r="E147" s="64">
        <v>4</v>
      </c>
      <c r="F147" s="65"/>
      <c r="G147" s="62"/>
      <c r="H147" s="44">
        <f t="shared" si="14"/>
        <v>0</v>
      </c>
      <c r="I147" s="62"/>
      <c r="J147" s="62"/>
      <c r="K147" s="45">
        <f t="shared" si="15"/>
        <v>0</v>
      </c>
      <c r="L147" s="46">
        <f t="shared" si="16"/>
        <v>0</v>
      </c>
      <c r="M147" s="44">
        <f t="shared" si="17"/>
        <v>0</v>
      </c>
      <c r="N147" s="44">
        <f t="shared" si="18"/>
        <v>0</v>
      </c>
      <c r="O147" s="44">
        <f t="shared" si="19"/>
        <v>0</v>
      </c>
      <c r="P147" s="45">
        <f t="shared" si="20"/>
        <v>0</v>
      </c>
    </row>
    <row r="148" spans="1:16" ht="22.5" x14ac:dyDescent="0.2">
      <c r="A148" s="35">
        <v>142</v>
      </c>
      <c r="B148" s="36"/>
      <c r="C148" s="43" t="s">
        <v>356</v>
      </c>
      <c r="D148" s="22" t="s">
        <v>74</v>
      </c>
      <c r="E148" s="64">
        <v>2</v>
      </c>
      <c r="F148" s="65"/>
      <c r="G148" s="62"/>
      <c r="H148" s="44">
        <f t="shared" si="14"/>
        <v>0</v>
      </c>
      <c r="I148" s="62"/>
      <c r="J148" s="62"/>
      <c r="K148" s="45">
        <f t="shared" si="15"/>
        <v>0</v>
      </c>
      <c r="L148" s="46">
        <f t="shared" si="16"/>
        <v>0</v>
      </c>
      <c r="M148" s="44">
        <f t="shared" si="17"/>
        <v>0</v>
      </c>
      <c r="N148" s="44">
        <f t="shared" si="18"/>
        <v>0</v>
      </c>
      <c r="O148" s="44">
        <f t="shared" si="19"/>
        <v>0</v>
      </c>
      <c r="P148" s="45">
        <f t="shared" si="20"/>
        <v>0</v>
      </c>
    </row>
    <row r="149" spans="1:16" x14ac:dyDescent="0.2">
      <c r="A149" s="35">
        <v>143</v>
      </c>
      <c r="B149" s="36"/>
      <c r="C149" s="43" t="s">
        <v>357</v>
      </c>
      <c r="D149" s="22" t="s">
        <v>74</v>
      </c>
      <c r="E149" s="64">
        <v>2</v>
      </c>
      <c r="F149" s="65"/>
      <c r="G149" s="62"/>
      <c r="H149" s="44">
        <f t="shared" si="14"/>
        <v>0</v>
      </c>
      <c r="I149" s="62"/>
      <c r="J149" s="62"/>
      <c r="K149" s="45">
        <f t="shared" si="15"/>
        <v>0</v>
      </c>
      <c r="L149" s="46">
        <f t="shared" si="16"/>
        <v>0</v>
      </c>
      <c r="M149" s="44">
        <f t="shared" si="17"/>
        <v>0</v>
      </c>
      <c r="N149" s="44">
        <f t="shared" si="18"/>
        <v>0</v>
      </c>
      <c r="O149" s="44">
        <f t="shared" si="19"/>
        <v>0</v>
      </c>
      <c r="P149" s="45">
        <f t="shared" si="20"/>
        <v>0</v>
      </c>
    </row>
    <row r="150" spans="1:16" ht="33.75" x14ac:dyDescent="0.2">
      <c r="A150" s="35">
        <v>144</v>
      </c>
      <c r="B150" s="36"/>
      <c r="C150" s="43" t="s">
        <v>358</v>
      </c>
      <c r="D150" s="22" t="s">
        <v>74</v>
      </c>
      <c r="E150" s="64">
        <v>2</v>
      </c>
      <c r="F150" s="65"/>
      <c r="G150" s="62"/>
      <c r="H150" s="44">
        <f t="shared" si="14"/>
        <v>0</v>
      </c>
      <c r="I150" s="62"/>
      <c r="J150" s="62"/>
      <c r="K150" s="45">
        <f t="shared" si="15"/>
        <v>0</v>
      </c>
      <c r="L150" s="46">
        <f t="shared" si="16"/>
        <v>0</v>
      </c>
      <c r="M150" s="44">
        <f t="shared" si="17"/>
        <v>0</v>
      </c>
      <c r="N150" s="44">
        <f t="shared" si="18"/>
        <v>0</v>
      </c>
      <c r="O150" s="44">
        <f t="shared" si="19"/>
        <v>0</v>
      </c>
      <c r="P150" s="45">
        <f t="shared" si="20"/>
        <v>0</v>
      </c>
    </row>
    <row r="151" spans="1:16" ht="22.5" x14ac:dyDescent="0.2">
      <c r="A151" s="35">
        <v>145</v>
      </c>
      <c r="B151" s="36"/>
      <c r="C151" s="43" t="s">
        <v>338</v>
      </c>
      <c r="D151" s="22" t="s">
        <v>87</v>
      </c>
      <c r="E151" s="64">
        <v>0.5</v>
      </c>
      <c r="F151" s="65"/>
      <c r="G151" s="62"/>
      <c r="H151" s="44">
        <f t="shared" si="14"/>
        <v>0</v>
      </c>
      <c r="I151" s="62"/>
      <c r="J151" s="62"/>
      <c r="K151" s="45">
        <f t="shared" si="15"/>
        <v>0</v>
      </c>
      <c r="L151" s="46">
        <f t="shared" si="16"/>
        <v>0</v>
      </c>
      <c r="M151" s="44">
        <f t="shared" si="17"/>
        <v>0</v>
      </c>
      <c r="N151" s="44">
        <f t="shared" si="18"/>
        <v>0</v>
      </c>
      <c r="O151" s="44">
        <f t="shared" si="19"/>
        <v>0</v>
      </c>
      <c r="P151" s="45">
        <f t="shared" si="20"/>
        <v>0</v>
      </c>
    </row>
    <row r="152" spans="1:16" ht="22.5" x14ac:dyDescent="0.2">
      <c r="A152" s="35">
        <v>146</v>
      </c>
      <c r="B152" s="36"/>
      <c r="C152" s="43" t="s">
        <v>339</v>
      </c>
      <c r="D152" s="22" t="s">
        <v>315</v>
      </c>
      <c r="E152" s="64">
        <v>1</v>
      </c>
      <c r="F152" s="65"/>
      <c r="G152" s="62"/>
      <c r="H152" s="44">
        <f t="shared" si="14"/>
        <v>0</v>
      </c>
      <c r="I152" s="62"/>
      <c r="J152" s="62"/>
      <c r="K152" s="45">
        <f t="shared" si="15"/>
        <v>0</v>
      </c>
      <c r="L152" s="46">
        <f t="shared" si="16"/>
        <v>0</v>
      </c>
      <c r="M152" s="44">
        <f t="shared" si="17"/>
        <v>0</v>
      </c>
      <c r="N152" s="44">
        <f t="shared" si="18"/>
        <v>0</v>
      </c>
      <c r="O152" s="44">
        <f t="shared" si="19"/>
        <v>0</v>
      </c>
      <c r="P152" s="45">
        <f t="shared" si="20"/>
        <v>0</v>
      </c>
    </row>
    <row r="153" spans="1:16" x14ac:dyDescent="0.2">
      <c r="A153" s="35">
        <v>147</v>
      </c>
      <c r="B153" s="36"/>
      <c r="C153" s="43" t="s">
        <v>359</v>
      </c>
      <c r="D153" s="22" t="s">
        <v>315</v>
      </c>
      <c r="E153" s="64">
        <v>1</v>
      </c>
      <c r="F153" s="65"/>
      <c r="G153" s="62"/>
      <c r="H153" s="44">
        <f t="shared" si="14"/>
        <v>0</v>
      </c>
      <c r="I153" s="62"/>
      <c r="J153" s="62"/>
      <c r="K153" s="45">
        <f t="shared" si="15"/>
        <v>0</v>
      </c>
      <c r="L153" s="46">
        <f t="shared" si="16"/>
        <v>0</v>
      </c>
      <c r="M153" s="44">
        <f t="shared" si="17"/>
        <v>0</v>
      </c>
      <c r="N153" s="44">
        <f t="shared" si="18"/>
        <v>0</v>
      </c>
      <c r="O153" s="44">
        <f t="shared" si="19"/>
        <v>0</v>
      </c>
      <c r="P153" s="45">
        <f t="shared" si="20"/>
        <v>0</v>
      </c>
    </row>
    <row r="154" spans="1:16" ht="22.5" x14ac:dyDescent="0.2">
      <c r="A154" s="35">
        <v>148</v>
      </c>
      <c r="B154" s="36"/>
      <c r="C154" s="43" t="s">
        <v>350</v>
      </c>
      <c r="D154" s="22" t="s">
        <v>315</v>
      </c>
      <c r="E154" s="64">
        <v>1</v>
      </c>
      <c r="F154" s="65"/>
      <c r="G154" s="62"/>
      <c r="H154" s="44">
        <f t="shared" si="14"/>
        <v>0</v>
      </c>
      <c r="I154" s="62"/>
      <c r="J154" s="62"/>
      <c r="K154" s="45">
        <f t="shared" si="15"/>
        <v>0</v>
      </c>
      <c r="L154" s="46">
        <f t="shared" si="16"/>
        <v>0</v>
      </c>
      <c r="M154" s="44">
        <f t="shared" si="17"/>
        <v>0</v>
      </c>
      <c r="N154" s="44">
        <f t="shared" si="18"/>
        <v>0</v>
      </c>
      <c r="O154" s="44">
        <f t="shared" si="19"/>
        <v>0</v>
      </c>
      <c r="P154" s="45">
        <f t="shared" si="20"/>
        <v>0</v>
      </c>
    </row>
    <row r="155" spans="1:16" x14ac:dyDescent="0.2">
      <c r="A155" s="35"/>
      <c r="B155" s="36"/>
      <c r="C155" s="35" t="s">
        <v>374</v>
      </c>
      <c r="D155" s="22"/>
      <c r="E155" s="64"/>
      <c r="F155" s="65"/>
      <c r="G155" s="62"/>
      <c r="H155" s="44">
        <f t="shared" si="14"/>
        <v>0</v>
      </c>
      <c r="I155" s="62"/>
      <c r="J155" s="62"/>
      <c r="K155" s="45">
        <f t="shared" si="15"/>
        <v>0</v>
      </c>
      <c r="L155" s="46">
        <f t="shared" si="16"/>
        <v>0</v>
      </c>
      <c r="M155" s="44">
        <f t="shared" si="17"/>
        <v>0</v>
      </c>
      <c r="N155" s="44">
        <f t="shared" si="18"/>
        <v>0</v>
      </c>
      <c r="O155" s="44">
        <f t="shared" si="19"/>
        <v>0</v>
      </c>
      <c r="P155" s="45">
        <f t="shared" si="20"/>
        <v>0</v>
      </c>
    </row>
    <row r="156" spans="1:16" x14ac:dyDescent="0.2">
      <c r="A156" s="35">
        <v>150</v>
      </c>
      <c r="B156" s="36"/>
      <c r="C156" s="43" t="s">
        <v>352</v>
      </c>
      <c r="D156" s="22" t="s">
        <v>315</v>
      </c>
      <c r="E156" s="64">
        <v>1</v>
      </c>
      <c r="F156" s="65"/>
      <c r="G156" s="62"/>
      <c r="H156" s="44">
        <f t="shared" si="14"/>
        <v>0</v>
      </c>
      <c r="I156" s="62"/>
      <c r="J156" s="62"/>
      <c r="K156" s="45">
        <f t="shared" si="15"/>
        <v>0</v>
      </c>
      <c r="L156" s="46">
        <f t="shared" si="16"/>
        <v>0</v>
      </c>
      <c r="M156" s="44">
        <f t="shared" si="17"/>
        <v>0</v>
      </c>
      <c r="N156" s="44">
        <f t="shared" si="18"/>
        <v>0</v>
      </c>
      <c r="O156" s="44">
        <f t="shared" si="19"/>
        <v>0</v>
      </c>
      <c r="P156" s="45">
        <f t="shared" si="20"/>
        <v>0</v>
      </c>
    </row>
    <row r="157" spans="1:16" ht="22.5" x14ac:dyDescent="0.2">
      <c r="A157" s="35">
        <v>151</v>
      </c>
      <c r="B157" s="36"/>
      <c r="C157" s="43" t="s">
        <v>378</v>
      </c>
      <c r="D157" s="22" t="s">
        <v>315</v>
      </c>
      <c r="E157" s="64">
        <v>5</v>
      </c>
      <c r="F157" s="65"/>
      <c r="G157" s="62"/>
      <c r="H157" s="44">
        <f t="shared" si="14"/>
        <v>0</v>
      </c>
      <c r="I157" s="62"/>
      <c r="J157" s="62"/>
      <c r="K157" s="45">
        <f t="shared" si="15"/>
        <v>0</v>
      </c>
      <c r="L157" s="46">
        <f t="shared" si="16"/>
        <v>0</v>
      </c>
      <c r="M157" s="44">
        <f t="shared" si="17"/>
        <v>0</v>
      </c>
      <c r="N157" s="44">
        <f t="shared" si="18"/>
        <v>0</v>
      </c>
      <c r="O157" s="44">
        <f t="shared" si="19"/>
        <v>0</v>
      </c>
      <c r="P157" s="45">
        <f t="shared" si="20"/>
        <v>0</v>
      </c>
    </row>
    <row r="158" spans="1:16" ht="22.5" x14ac:dyDescent="0.2">
      <c r="A158" s="35">
        <v>152</v>
      </c>
      <c r="B158" s="36"/>
      <c r="C158" s="43" t="s">
        <v>379</v>
      </c>
      <c r="D158" s="22" t="s">
        <v>74</v>
      </c>
      <c r="E158" s="64">
        <v>5</v>
      </c>
      <c r="F158" s="65"/>
      <c r="G158" s="62"/>
      <c r="H158" s="44">
        <f t="shared" si="14"/>
        <v>0</v>
      </c>
      <c r="I158" s="62"/>
      <c r="J158" s="62"/>
      <c r="K158" s="45">
        <f t="shared" si="15"/>
        <v>0</v>
      </c>
      <c r="L158" s="46">
        <f t="shared" si="16"/>
        <v>0</v>
      </c>
      <c r="M158" s="44">
        <f t="shared" si="17"/>
        <v>0</v>
      </c>
      <c r="N158" s="44">
        <f t="shared" si="18"/>
        <v>0</v>
      </c>
      <c r="O158" s="44">
        <f t="shared" si="19"/>
        <v>0</v>
      </c>
      <c r="P158" s="45">
        <f t="shared" si="20"/>
        <v>0</v>
      </c>
    </row>
    <row r="159" spans="1:16" ht="22.5" x14ac:dyDescent="0.2">
      <c r="A159" s="35">
        <v>153</v>
      </c>
      <c r="B159" s="36"/>
      <c r="C159" s="43" t="s">
        <v>361</v>
      </c>
      <c r="D159" s="22" t="s">
        <v>68</v>
      </c>
      <c r="E159" s="64">
        <v>78</v>
      </c>
      <c r="F159" s="65"/>
      <c r="G159" s="62"/>
      <c r="H159" s="44">
        <f t="shared" si="14"/>
        <v>0</v>
      </c>
      <c r="I159" s="62"/>
      <c r="J159" s="62"/>
      <c r="K159" s="45">
        <f t="shared" si="15"/>
        <v>0</v>
      </c>
      <c r="L159" s="46">
        <f t="shared" si="16"/>
        <v>0</v>
      </c>
      <c r="M159" s="44">
        <f t="shared" si="17"/>
        <v>0</v>
      </c>
      <c r="N159" s="44">
        <f t="shared" si="18"/>
        <v>0</v>
      </c>
      <c r="O159" s="44">
        <f t="shared" si="19"/>
        <v>0</v>
      </c>
      <c r="P159" s="45">
        <f t="shared" si="20"/>
        <v>0</v>
      </c>
    </row>
    <row r="160" spans="1:16" ht="22.5" x14ac:dyDescent="0.2">
      <c r="A160" s="35">
        <v>154</v>
      </c>
      <c r="B160" s="36"/>
      <c r="C160" s="43" t="s">
        <v>362</v>
      </c>
      <c r="D160" s="22" t="s">
        <v>74</v>
      </c>
      <c r="E160" s="64">
        <v>8</v>
      </c>
      <c r="F160" s="65"/>
      <c r="G160" s="62"/>
      <c r="H160" s="44">
        <f t="shared" si="14"/>
        <v>0</v>
      </c>
      <c r="I160" s="62"/>
      <c r="J160" s="62"/>
      <c r="K160" s="45">
        <f t="shared" si="15"/>
        <v>0</v>
      </c>
      <c r="L160" s="46">
        <f t="shared" si="16"/>
        <v>0</v>
      </c>
      <c r="M160" s="44">
        <f t="shared" si="17"/>
        <v>0</v>
      </c>
      <c r="N160" s="44">
        <f t="shared" si="18"/>
        <v>0</v>
      </c>
      <c r="O160" s="44">
        <f t="shared" si="19"/>
        <v>0</v>
      </c>
      <c r="P160" s="45">
        <f t="shared" si="20"/>
        <v>0</v>
      </c>
    </row>
    <row r="161" spans="1:16" x14ac:dyDescent="0.2">
      <c r="A161" s="35">
        <v>155</v>
      </c>
      <c r="B161" s="36"/>
      <c r="C161" s="43" t="s">
        <v>371</v>
      </c>
      <c r="D161" s="22" t="s">
        <v>74</v>
      </c>
      <c r="E161" s="64">
        <v>6</v>
      </c>
      <c r="F161" s="65"/>
      <c r="G161" s="62"/>
      <c r="H161" s="44">
        <f t="shared" si="14"/>
        <v>0</v>
      </c>
      <c r="I161" s="62"/>
      <c r="J161" s="62"/>
      <c r="K161" s="45">
        <f t="shared" si="15"/>
        <v>0</v>
      </c>
      <c r="L161" s="46">
        <f t="shared" si="16"/>
        <v>0</v>
      </c>
      <c r="M161" s="44">
        <f t="shared" si="17"/>
        <v>0</v>
      </c>
      <c r="N161" s="44">
        <f t="shared" si="18"/>
        <v>0</v>
      </c>
      <c r="O161" s="44">
        <f t="shared" si="19"/>
        <v>0</v>
      </c>
      <c r="P161" s="45">
        <f t="shared" si="20"/>
        <v>0</v>
      </c>
    </row>
    <row r="162" spans="1:16" ht="22.5" x14ac:dyDescent="0.2">
      <c r="A162" s="35">
        <v>156</v>
      </c>
      <c r="B162" s="36"/>
      <c r="C162" s="43" t="s">
        <v>356</v>
      </c>
      <c r="D162" s="22" t="s">
        <v>74</v>
      </c>
      <c r="E162" s="64">
        <v>2</v>
      </c>
      <c r="F162" s="65"/>
      <c r="G162" s="62"/>
      <c r="H162" s="44">
        <f t="shared" si="14"/>
        <v>0</v>
      </c>
      <c r="I162" s="62"/>
      <c r="J162" s="62"/>
      <c r="K162" s="45">
        <f t="shared" si="15"/>
        <v>0</v>
      </c>
      <c r="L162" s="46">
        <f t="shared" si="16"/>
        <v>0</v>
      </c>
      <c r="M162" s="44">
        <f t="shared" si="17"/>
        <v>0</v>
      </c>
      <c r="N162" s="44">
        <f t="shared" si="18"/>
        <v>0</v>
      </c>
      <c r="O162" s="44">
        <f t="shared" si="19"/>
        <v>0</v>
      </c>
      <c r="P162" s="45">
        <f t="shared" si="20"/>
        <v>0</v>
      </c>
    </row>
    <row r="163" spans="1:16" x14ac:dyDescent="0.2">
      <c r="A163" s="35">
        <v>157</v>
      </c>
      <c r="B163" s="36"/>
      <c r="C163" s="43" t="s">
        <v>357</v>
      </c>
      <c r="D163" s="22" t="s">
        <v>74</v>
      </c>
      <c r="E163" s="64">
        <v>2</v>
      </c>
      <c r="F163" s="65"/>
      <c r="G163" s="62"/>
      <c r="H163" s="44">
        <f t="shared" si="14"/>
        <v>0</v>
      </c>
      <c r="I163" s="62"/>
      <c r="J163" s="62"/>
      <c r="K163" s="45">
        <f t="shared" si="15"/>
        <v>0</v>
      </c>
      <c r="L163" s="46">
        <f t="shared" si="16"/>
        <v>0</v>
      </c>
      <c r="M163" s="44">
        <f t="shared" si="17"/>
        <v>0</v>
      </c>
      <c r="N163" s="44">
        <f t="shared" si="18"/>
        <v>0</v>
      </c>
      <c r="O163" s="44">
        <f t="shared" si="19"/>
        <v>0</v>
      </c>
      <c r="P163" s="45">
        <f t="shared" si="20"/>
        <v>0</v>
      </c>
    </row>
    <row r="164" spans="1:16" ht="33.75" x14ac:dyDescent="0.2">
      <c r="A164" s="35">
        <v>158</v>
      </c>
      <c r="B164" s="36"/>
      <c r="C164" s="43" t="s">
        <v>358</v>
      </c>
      <c r="D164" s="22" t="s">
        <v>74</v>
      </c>
      <c r="E164" s="64">
        <v>8</v>
      </c>
      <c r="F164" s="65"/>
      <c r="G164" s="62"/>
      <c r="H164" s="44">
        <f t="shared" si="14"/>
        <v>0</v>
      </c>
      <c r="I164" s="62"/>
      <c r="J164" s="62"/>
      <c r="K164" s="45">
        <f t="shared" si="15"/>
        <v>0</v>
      </c>
      <c r="L164" s="46">
        <f t="shared" si="16"/>
        <v>0</v>
      </c>
      <c r="M164" s="44">
        <f t="shared" si="17"/>
        <v>0</v>
      </c>
      <c r="N164" s="44">
        <f t="shared" si="18"/>
        <v>0</v>
      </c>
      <c r="O164" s="44">
        <f t="shared" si="19"/>
        <v>0</v>
      </c>
      <c r="P164" s="45">
        <f t="shared" si="20"/>
        <v>0</v>
      </c>
    </row>
    <row r="165" spans="1:16" ht="22.5" x14ac:dyDescent="0.2">
      <c r="A165" s="35">
        <v>159</v>
      </c>
      <c r="B165" s="36"/>
      <c r="C165" s="43" t="s">
        <v>338</v>
      </c>
      <c r="D165" s="22" t="s">
        <v>87</v>
      </c>
      <c r="E165" s="64">
        <v>1</v>
      </c>
      <c r="F165" s="65"/>
      <c r="G165" s="62"/>
      <c r="H165" s="44">
        <f t="shared" si="14"/>
        <v>0</v>
      </c>
      <c r="I165" s="62"/>
      <c r="J165" s="62"/>
      <c r="K165" s="45">
        <f t="shared" si="15"/>
        <v>0</v>
      </c>
      <c r="L165" s="46">
        <f t="shared" si="16"/>
        <v>0</v>
      </c>
      <c r="M165" s="44">
        <f t="shared" si="17"/>
        <v>0</v>
      </c>
      <c r="N165" s="44">
        <f t="shared" si="18"/>
        <v>0</v>
      </c>
      <c r="O165" s="44">
        <f t="shared" si="19"/>
        <v>0</v>
      </c>
      <c r="P165" s="45">
        <f t="shared" si="20"/>
        <v>0</v>
      </c>
    </row>
    <row r="166" spans="1:16" ht="22.5" x14ac:dyDescent="0.2">
      <c r="A166" s="35">
        <v>160</v>
      </c>
      <c r="B166" s="36"/>
      <c r="C166" s="43" t="s">
        <v>339</v>
      </c>
      <c r="D166" s="22" t="s">
        <v>315</v>
      </c>
      <c r="E166" s="64">
        <v>1</v>
      </c>
      <c r="F166" s="65"/>
      <c r="G166" s="62"/>
      <c r="H166" s="44">
        <f t="shared" si="14"/>
        <v>0</v>
      </c>
      <c r="I166" s="62"/>
      <c r="J166" s="62"/>
      <c r="K166" s="45">
        <f t="shared" si="15"/>
        <v>0</v>
      </c>
      <c r="L166" s="46">
        <f t="shared" si="16"/>
        <v>0</v>
      </c>
      <c r="M166" s="44">
        <f t="shared" si="17"/>
        <v>0</v>
      </c>
      <c r="N166" s="44">
        <f t="shared" si="18"/>
        <v>0</v>
      </c>
      <c r="O166" s="44">
        <f t="shared" si="19"/>
        <v>0</v>
      </c>
      <c r="P166" s="45">
        <f t="shared" si="20"/>
        <v>0</v>
      </c>
    </row>
    <row r="167" spans="1:16" x14ac:dyDescent="0.2">
      <c r="A167" s="35">
        <v>161</v>
      </c>
      <c r="B167" s="36"/>
      <c r="C167" s="43" t="s">
        <v>359</v>
      </c>
      <c r="D167" s="22" t="s">
        <v>315</v>
      </c>
      <c r="E167" s="64">
        <v>1</v>
      </c>
      <c r="F167" s="65"/>
      <c r="G167" s="62"/>
      <c r="H167" s="44">
        <f t="shared" si="14"/>
        <v>0</v>
      </c>
      <c r="I167" s="62"/>
      <c r="J167" s="62"/>
      <c r="K167" s="45">
        <f t="shared" si="15"/>
        <v>0</v>
      </c>
      <c r="L167" s="46">
        <f t="shared" si="16"/>
        <v>0</v>
      </c>
      <c r="M167" s="44">
        <f t="shared" si="17"/>
        <v>0</v>
      </c>
      <c r="N167" s="44">
        <f t="shared" si="18"/>
        <v>0</v>
      </c>
      <c r="O167" s="44">
        <f t="shared" si="19"/>
        <v>0</v>
      </c>
      <c r="P167" s="45">
        <f t="shared" si="20"/>
        <v>0</v>
      </c>
    </row>
    <row r="168" spans="1:16" ht="23.25" thickBot="1" x14ac:dyDescent="0.25">
      <c r="A168" s="35">
        <v>162</v>
      </c>
      <c r="B168" s="36"/>
      <c r="C168" s="43" t="s">
        <v>350</v>
      </c>
      <c r="D168" s="22" t="s">
        <v>315</v>
      </c>
      <c r="E168" s="64">
        <v>1</v>
      </c>
      <c r="F168" s="65"/>
      <c r="G168" s="62"/>
      <c r="H168" s="44">
        <f t="shared" si="14"/>
        <v>0</v>
      </c>
      <c r="I168" s="62"/>
      <c r="J168" s="62"/>
      <c r="K168" s="45">
        <f t="shared" si="15"/>
        <v>0</v>
      </c>
      <c r="L168" s="46">
        <f t="shared" si="16"/>
        <v>0</v>
      </c>
      <c r="M168" s="44">
        <f t="shared" si="17"/>
        <v>0</v>
      </c>
      <c r="N168" s="44">
        <f t="shared" si="18"/>
        <v>0</v>
      </c>
      <c r="O168" s="44">
        <f t="shared" si="19"/>
        <v>0</v>
      </c>
      <c r="P168" s="45">
        <f t="shared" si="20"/>
        <v>0</v>
      </c>
    </row>
    <row r="169" spans="1:16" ht="12" thickBot="1" x14ac:dyDescent="0.25">
      <c r="A169" s="149" t="s">
        <v>196</v>
      </c>
      <c r="B169" s="150"/>
      <c r="C169" s="150"/>
      <c r="D169" s="150"/>
      <c r="E169" s="150"/>
      <c r="F169" s="150"/>
      <c r="G169" s="150"/>
      <c r="H169" s="150"/>
      <c r="I169" s="150"/>
      <c r="J169" s="150"/>
      <c r="K169" s="151"/>
      <c r="L169" s="66">
        <f>SUM(L14:L168)</f>
        <v>0</v>
      </c>
      <c r="M169" s="67">
        <f>SUM(M14:M168)</f>
        <v>0</v>
      </c>
      <c r="N169" s="67">
        <f>SUM(N14:N168)</f>
        <v>0</v>
      </c>
      <c r="O169" s="67">
        <f>SUM(O14:O168)</f>
        <v>0</v>
      </c>
      <c r="P169" s="68">
        <f>SUM(P14:P168)</f>
        <v>0</v>
      </c>
    </row>
    <row r="170" spans="1:16" x14ac:dyDescent="0.2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</row>
    <row r="171" spans="1:16" x14ac:dyDescent="0.2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</row>
    <row r="172" spans="1:16" x14ac:dyDescent="0.2">
      <c r="A172" s="1" t="s">
        <v>14</v>
      </c>
      <c r="B172" s="15"/>
      <c r="C172" s="148">
        <f>'Kops a'!C30:H30</f>
        <v>0</v>
      </c>
      <c r="D172" s="148"/>
      <c r="E172" s="148"/>
      <c r="F172" s="148"/>
      <c r="G172" s="148"/>
      <c r="H172" s="148"/>
      <c r="I172" s="15"/>
      <c r="J172" s="15"/>
      <c r="K172" s="15"/>
      <c r="L172" s="15"/>
      <c r="M172" s="15"/>
      <c r="N172" s="15"/>
      <c r="O172" s="15"/>
      <c r="P172" s="15"/>
    </row>
    <row r="173" spans="1:16" x14ac:dyDescent="0.2">
      <c r="A173" s="15"/>
      <c r="B173" s="15"/>
      <c r="C173" s="100" t="s">
        <v>15</v>
      </c>
      <c r="D173" s="100"/>
      <c r="E173" s="100"/>
      <c r="F173" s="100"/>
      <c r="G173" s="100"/>
      <c r="H173" s="100"/>
      <c r="I173" s="15"/>
      <c r="J173" s="15"/>
      <c r="K173" s="15"/>
      <c r="L173" s="15"/>
      <c r="M173" s="15"/>
      <c r="N173" s="15"/>
      <c r="O173" s="15"/>
      <c r="P173" s="15"/>
    </row>
    <row r="174" spans="1:16" x14ac:dyDescent="0.2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</row>
    <row r="175" spans="1:16" x14ac:dyDescent="0.2">
      <c r="A175" s="81" t="str">
        <f>'Kops a'!A33</f>
        <v xml:space="preserve">Tāme sastādīta 2020. gada </v>
      </c>
      <c r="B175" s="82"/>
      <c r="C175" s="82"/>
      <c r="D175" s="82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</row>
    <row r="176" spans="1:16" x14ac:dyDescent="0.2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</row>
    <row r="177" spans="1:16" x14ac:dyDescent="0.2">
      <c r="A177" s="1" t="s">
        <v>37</v>
      </c>
      <c r="B177" s="15"/>
      <c r="C177" s="148">
        <f>'Kops a'!C35:H35</f>
        <v>0</v>
      </c>
      <c r="D177" s="148"/>
      <c r="E177" s="148"/>
      <c r="F177" s="148"/>
      <c r="G177" s="148"/>
      <c r="H177" s="148"/>
      <c r="I177" s="15"/>
      <c r="J177" s="15"/>
      <c r="K177" s="15"/>
      <c r="L177" s="15"/>
      <c r="M177" s="15"/>
      <c r="N177" s="15"/>
      <c r="O177" s="15"/>
      <c r="P177" s="15"/>
    </row>
    <row r="178" spans="1:16" x14ac:dyDescent="0.2">
      <c r="A178" s="15"/>
      <c r="B178" s="15"/>
      <c r="C178" s="100" t="s">
        <v>15</v>
      </c>
      <c r="D178" s="100"/>
      <c r="E178" s="100"/>
      <c r="F178" s="100"/>
      <c r="G178" s="100"/>
      <c r="H178" s="100"/>
      <c r="I178" s="15"/>
      <c r="J178" s="15"/>
      <c r="K178" s="15"/>
      <c r="L178" s="15"/>
      <c r="M178" s="15"/>
      <c r="N178" s="15"/>
      <c r="O178" s="15"/>
      <c r="P178" s="15"/>
    </row>
    <row r="179" spans="1:16" x14ac:dyDescent="0.2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</row>
    <row r="180" spans="1:16" x14ac:dyDescent="0.2">
      <c r="A180" s="81" t="s">
        <v>54</v>
      </c>
      <c r="B180" s="82"/>
      <c r="C180" s="86">
        <f>'Kops a'!C38</f>
        <v>0</v>
      </c>
      <c r="D180" s="47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</row>
    <row r="181" spans="1:16" x14ac:dyDescent="0.2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</row>
    <row r="182" spans="1:16" ht="13.5" x14ac:dyDescent="0.2">
      <c r="B182" s="90" t="s">
        <v>57</v>
      </c>
    </row>
    <row r="183" spans="1:16" ht="12" x14ac:dyDescent="0.2">
      <c r="B183" s="91" t="s">
        <v>58</v>
      </c>
    </row>
    <row r="184" spans="1:16" ht="12" x14ac:dyDescent="0.2">
      <c r="B184" s="91" t="s">
        <v>59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178:H178"/>
    <mergeCell ref="C4:I4"/>
    <mergeCell ref="F12:K12"/>
    <mergeCell ref="A9:F9"/>
    <mergeCell ref="J9:M9"/>
    <mergeCell ref="D8:L8"/>
    <mergeCell ref="A169:K169"/>
    <mergeCell ref="C172:H172"/>
    <mergeCell ref="C173:H173"/>
    <mergeCell ref="C177:H177"/>
  </mergeCells>
  <conditionalFormatting sqref="A15:B168 I15:J168 D15:G168">
    <cfRule type="cellIs" dxfId="28" priority="37" operator="equal">
      <formula>0</formula>
    </cfRule>
  </conditionalFormatting>
  <conditionalFormatting sqref="N9:O9">
    <cfRule type="cellIs" dxfId="27" priority="36" operator="equal">
      <formula>0</formula>
    </cfRule>
  </conditionalFormatting>
  <conditionalFormatting sqref="A9:F9">
    <cfRule type="containsText" dxfId="26" priority="3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25" priority="33" operator="equal">
      <formula>0</formula>
    </cfRule>
  </conditionalFormatting>
  <conditionalFormatting sqref="O10">
    <cfRule type="cellIs" dxfId="24" priority="32" operator="equal">
      <formula>"20__. gada __. _________"</formula>
    </cfRule>
  </conditionalFormatting>
  <conditionalFormatting sqref="A169:K169">
    <cfRule type="containsText" dxfId="23" priority="31" operator="containsText" text="Tiešās izmaksas kopā, t. sk. darba devēja sociālais nodoklis __.__% ">
      <formula>NOT(ISERROR(SEARCH("Tiešās izmaksas kopā, t. sk. darba devēja sociālais nodoklis __.__% ",A169)))</formula>
    </cfRule>
  </conditionalFormatting>
  <conditionalFormatting sqref="H14:H168 K14:P168 L169:P169">
    <cfRule type="cellIs" dxfId="22" priority="26" operator="equal">
      <formula>0</formula>
    </cfRule>
  </conditionalFormatting>
  <conditionalFormatting sqref="C4:I4">
    <cfRule type="cellIs" dxfId="21" priority="25" operator="equal">
      <formula>0</formula>
    </cfRule>
  </conditionalFormatting>
  <conditionalFormatting sqref="C15:C43 C45:C46 C48:C56 C58:C70 C72:C84 C86:C98 C100:C112 C114:C140 C142:C154 C156:C168">
    <cfRule type="cellIs" dxfId="20" priority="24" operator="equal">
      <formula>0</formula>
    </cfRule>
  </conditionalFormatting>
  <conditionalFormatting sqref="D5:L8">
    <cfRule type="cellIs" dxfId="19" priority="21" operator="equal">
      <formula>0</formula>
    </cfRule>
  </conditionalFormatting>
  <conditionalFormatting sqref="A14:B14 D14:G14">
    <cfRule type="cellIs" dxfId="18" priority="20" operator="equal">
      <formula>0</formula>
    </cfRule>
  </conditionalFormatting>
  <conditionalFormatting sqref="C44">
    <cfRule type="cellIs" dxfId="17" priority="9" operator="equal">
      <formula>0</formula>
    </cfRule>
  </conditionalFormatting>
  <conditionalFormatting sqref="I14:J14">
    <cfRule type="cellIs" dxfId="16" priority="18" operator="equal">
      <formula>0</formula>
    </cfRule>
  </conditionalFormatting>
  <conditionalFormatting sqref="P10">
    <cfRule type="cellIs" dxfId="15" priority="17" operator="equal">
      <formula>"20__. gada __. _________"</formula>
    </cfRule>
  </conditionalFormatting>
  <conditionalFormatting sqref="C177:H177">
    <cfRule type="cellIs" dxfId="14" priority="14" operator="equal">
      <formula>0</formula>
    </cfRule>
  </conditionalFormatting>
  <conditionalFormatting sqref="C172:H172">
    <cfRule type="cellIs" dxfId="13" priority="13" operator="equal">
      <formula>0</formula>
    </cfRule>
  </conditionalFormatting>
  <conditionalFormatting sqref="C177:H177 C180 C172:H172">
    <cfRule type="cellIs" dxfId="12" priority="12" operator="equal">
      <formula>0</formula>
    </cfRule>
  </conditionalFormatting>
  <conditionalFormatting sqref="D1">
    <cfRule type="cellIs" dxfId="11" priority="11" operator="equal">
      <formula>0</formula>
    </cfRule>
  </conditionalFormatting>
  <conditionalFormatting sqref="C14">
    <cfRule type="cellIs" dxfId="10" priority="10" operator="equal">
      <formula>0</formula>
    </cfRule>
  </conditionalFormatting>
  <conditionalFormatting sqref="C47">
    <cfRule type="cellIs" dxfId="9" priority="8" operator="equal">
      <formula>0</formula>
    </cfRule>
  </conditionalFormatting>
  <conditionalFormatting sqref="C57">
    <cfRule type="cellIs" dxfId="8" priority="7" operator="equal">
      <formula>0</formula>
    </cfRule>
  </conditionalFormatting>
  <conditionalFormatting sqref="C71">
    <cfRule type="cellIs" dxfId="7" priority="6" operator="equal">
      <formula>0</formula>
    </cfRule>
  </conditionalFormatting>
  <conditionalFormatting sqref="C85">
    <cfRule type="cellIs" dxfId="6" priority="5" operator="equal">
      <formula>0</formula>
    </cfRule>
  </conditionalFormatting>
  <conditionalFormatting sqref="C99">
    <cfRule type="cellIs" dxfId="5" priority="4" operator="equal">
      <formula>0</formula>
    </cfRule>
  </conditionalFormatting>
  <conditionalFormatting sqref="C113">
    <cfRule type="cellIs" dxfId="4" priority="3" operator="equal">
      <formula>0</formula>
    </cfRule>
  </conditionalFormatting>
  <conditionalFormatting sqref="C141">
    <cfRule type="cellIs" dxfId="3" priority="2" operator="equal">
      <formula>0</formula>
    </cfRule>
  </conditionalFormatting>
  <conditionalFormatting sqref="C155">
    <cfRule type="cellIs" dxfId="2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6" operator="containsText" id="{A5F45D83-914D-4306-B26D-4B74C3C819FC}">
            <xm:f>NOT(ISERROR(SEARCH("Tāme sastādīta ____. gada ___. ______________",A175)))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A175</xm:sqref>
        </x14:conditionalFormatting>
        <x14:conditionalFormatting xmlns:xm="http://schemas.microsoft.com/office/excel/2006/main">
          <x14:cfRule type="containsText" priority="15" operator="containsText" id="{A2E03CF5-E14D-4A31-8C34-6550548A72DB}">
            <xm:f>NOT(ISERROR(SEARCH("Sertifikāta Nr. _________________________________",A180)))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A180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8</vt:i4>
      </vt:variant>
    </vt:vector>
  </HeadingPairs>
  <TitlesOfParts>
    <vt:vector size="8" baseType="lpstr">
      <vt:lpstr>Kopt a</vt:lpstr>
      <vt:lpstr>Kops a</vt:lpstr>
      <vt:lpstr>1a</vt:lpstr>
      <vt:lpstr>2a</vt:lpstr>
      <vt:lpstr>3a</vt:lpstr>
      <vt:lpstr>4a</vt:lpstr>
      <vt:lpstr>5a</vt:lpstr>
      <vt:lpstr>6a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Prezenta</cp:lastModifiedBy>
  <cp:lastPrinted>2020-06-11T13:19:24Z</cp:lastPrinted>
  <dcterms:created xsi:type="dcterms:W3CDTF">2019-03-11T11:42:22Z</dcterms:created>
  <dcterms:modified xsi:type="dcterms:W3CDTF">2020-09-01T08:12:31Z</dcterms:modified>
</cp:coreProperties>
</file>